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itahiroaki/Desktop/"/>
    </mc:Choice>
  </mc:AlternateContent>
  <xr:revisionPtr revIDLastSave="0" documentId="13_ncr:1_{D05D5A62-335B-414C-AC8D-009E34295FF6}" xr6:coauthVersionLast="47" xr6:coauthVersionMax="47" xr10:uidLastSave="{00000000-0000-0000-0000-000000000000}"/>
  <bookViews>
    <workbookView xWindow="3560" yWindow="660" windowWidth="25240" windowHeight="16380" xr2:uid="{00000000-000D-0000-FFFF-FFFF00000000}"/>
  </bookViews>
  <sheets>
    <sheet name="R3年度名簿" sheetId="4" r:id="rId1"/>
    <sheet name="Sheet2" sheetId="74" r:id="rId2"/>
    <sheet name="Sheet3" sheetId="73" r:id="rId3"/>
    <sheet name="Sheet4" sheetId="11" r:id="rId4"/>
    <sheet name="Sheet5" sheetId="12" r:id="rId5"/>
    <sheet name="Sheet6" sheetId="13" r:id="rId6"/>
    <sheet name="Sheet7" sheetId="14" r:id="rId7"/>
    <sheet name="Sheet8" sheetId="15" r:id="rId8"/>
    <sheet name="Sheet9" sheetId="16" r:id="rId9"/>
    <sheet name="Sheet10" sheetId="17" r:id="rId10"/>
    <sheet name="Sheet11" sheetId="18" r:id="rId11"/>
    <sheet name="Sheet12" sheetId="19" r:id="rId12"/>
    <sheet name="Sheet13" sheetId="20" r:id="rId13"/>
    <sheet name="Sheet14" sheetId="21" r:id="rId14"/>
    <sheet name="Sheet15" sheetId="22" r:id="rId15"/>
    <sheet name="Sheet16" sheetId="23" r:id="rId16"/>
    <sheet name="Sheet17" sheetId="24" r:id="rId17"/>
    <sheet name="Sheet18" sheetId="25" r:id="rId18"/>
    <sheet name="Sheet19" sheetId="26" r:id="rId19"/>
    <sheet name="Sheet20" sheetId="27" r:id="rId20"/>
    <sheet name="Sheet21" sheetId="28" r:id="rId21"/>
    <sheet name="Sheet22" sheetId="29" r:id="rId22"/>
    <sheet name="Sheet23" sheetId="30" r:id="rId23"/>
    <sheet name="Sheet24" sheetId="31" r:id="rId24"/>
    <sheet name="Sheet25" sheetId="32" r:id="rId25"/>
    <sheet name="Sheet26" sheetId="33" r:id="rId26"/>
    <sheet name="Sheet27" sheetId="34" r:id="rId27"/>
    <sheet name="Sheet28" sheetId="35" r:id="rId28"/>
    <sheet name="Sheet29" sheetId="36" r:id="rId29"/>
    <sheet name="Sheet30" sheetId="37" r:id="rId30"/>
    <sheet name="Sheet31" sheetId="38" r:id="rId31"/>
    <sheet name="Sheet32" sheetId="39" r:id="rId32"/>
    <sheet name="Sheet33" sheetId="40" r:id="rId33"/>
    <sheet name="Sheet34" sheetId="41" r:id="rId34"/>
    <sheet name="Sheet35" sheetId="42" r:id="rId35"/>
    <sheet name="Sheet36" sheetId="43" r:id="rId36"/>
    <sheet name="Sheet37" sheetId="44" r:id="rId37"/>
    <sheet name="Sheet38" sheetId="45" r:id="rId38"/>
    <sheet name="Sheet39" sheetId="46" r:id="rId39"/>
    <sheet name="Sheet40" sheetId="47" r:id="rId40"/>
    <sheet name="Sheet41" sheetId="48" r:id="rId41"/>
    <sheet name="Sheet42" sheetId="49" r:id="rId42"/>
    <sheet name="Sheet43" sheetId="50" r:id="rId43"/>
    <sheet name="Sheet44" sheetId="51" r:id="rId44"/>
    <sheet name="Sheet45" sheetId="52" r:id="rId45"/>
    <sheet name="Sheet46" sheetId="53" r:id="rId46"/>
    <sheet name="Sheet47" sheetId="54" r:id="rId47"/>
    <sheet name="Sheet48" sheetId="55" r:id="rId48"/>
    <sheet name="Sheet49" sheetId="56" r:id="rId49"/>
    <sheet name="Sheet50" sheetId="57" r:id="rId50"/>
    <sheet name="Sheet51" sheetId="58" r:id="rId51"/>
    <sheet name="Sheet52" sheetId="59" r:id="rId52"/>
    <sheet name="Sheet53" sheetId="60" r:id="rId53"/>
    <sheet name="Sheet54" sheetId="61" r:id="rId54"/>
    <sheet name="Sheet55" sheetId="62" r:id="rId55"/>
    <sheet name="Sheet56" sheetId="63" r:id="rId56"/>
    <sheet name="Sheet57" sheetId="64" r:id="rId57"/>
    <sheet name="Sheet58" sheetId="65" r:id="rId58"/>
    <sheet name="Sheet59" sheetId="66" r:id="rId59"/>
    <sheet name="Sheet60" sheetId="67" r:id="rId60"/>
    <sheet name="Sheet61" sheetId="68" r:id="rId61"/>
    <sheet name="Sheet62" sheetId="69" r:id="rId62"/>
    <sheet name="Sheet63" sheetId="70" r:id="rId63"/>
    <sheet name="Sheet64" sheetId="71" r:id="rId64"/>
    <sheet name="Sheet65" sheetId="72" r:id="rId65"/>
    <sheet name="Sheet66" sheetId="76" r:id="rId66"/>
    <sheet name="Sheet67" sheetId="77" r:id="rId67"/>
    <sheet name="Sheet68" sheetId="78" r:id="rId68"/>
    <sheet name="Sheet69" sheetId="79" r:id="rId69"/>
    <sheet name="Sheet70" sheetId="80" r:id="rId70"/>
    <sheet name="Sheet71" sheetId="111" r:id="rId71"/>
    <sheet name="Sheet72" sheetId="82" r:id="rId72"/>
    <sheet name="Sheet73" sheetId="83" r:id="rId73"/>
    <sheet name="Sheet74" sheetId="84" r:id="rId74"/>
    <sheet name="Sheet75" sheetId="85" r:id="rId75"/>
    <sheet name="Sheet76" sheetId="86" r:id="rId76"/>
    <sheet name="Sheet77" sheetId="87" r:id="rId77"/>
    <sheet name="Sheet78" sheetId="88" r:id="rId78"/>
    <sheet name="Sheet79" sheetId="89" r:id="rId79"/>
    <sheet name="Sheet80" sheetId="90" r:id="rId80"/>
    <sheet name="Sheet81" sheetId="91" r:id="rId81"/>
    <sheet name="Sheet82" sheetId="92" r:id="rId82"/>
    <sheet name="Sheet83" sheetId="93" r:id="rId83"/>
    <sheet name="Sheet84" sheetId="94" r:id="rId84"/>
    <sheet name="Sheet85" sheetId="95" r:id="rId85"/>
    <sheet name="Sheet86" sheetId="96" r:id="rId86"/>
    <sheet name="Sheet87" sheetId="97" r:id="rId87"/>
    <sheet name="Sheet88" sheetId="98" r:id="rId88"/>
    <sheet name="Sheet89" sheetId="99" r:id="rId89"/>
    <sheet name="Sheet90" sheetId="100" r:id="rId90"/>
    <sheet name="Sheet91" sheetId="101" r:id="rId91"/>
    <sheet name="Sheet92" sheetId="102" r:id="rId92"/>
    <sheet name="Sheet93" sheetId="103" r:id="rId93"/>
    <sheet name="Sheet94" sheetId="104" r:id="rId94"/>
    <sheet name="Sheet95" sheetId="105" r:id="rId95"/>
    <sheet name="Sheet96" sheetId="106" r:id="rId96"/>
    <sheet name="Sheet97" sheetId="107" r:id="rId97"/>
    <sheet name="Sheet98" sheetId="108" r:id="rId98"/>
    <sheet name="Sheet99" sheetId="109" r:id="rId99"/>
    <sheet name="Sheet100" sheetId="110" r:id="rId10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74" l="1"/>
  <c r="C32" i="74"/>
  <c r="C31" i="74"/>
  <c r="C30" i="74"/>
  <c r="C29" i="74"/>
  <c r="C28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C10" i="74"/>
  <c r="C9" i="74"/>
  <c r="C8" i="74"/>
  <c r="C7" i="74"/>
  <c r="C6" i="74"/>
  <c r="C5" i="74"/>
  <c r="C4" i="74"/>
  <c r="C3" i="74"/>
  <c r="C33" i="73"/>
  <c r="C32" i="73"/>
  <c r="C31" i="73"/>
  <c r="C30" i="73"/>
  <c r="C29" i="73"/>
  <c r="C28" i="73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7" i="73"/>
  <c r="C6" i="73"/>
  <c r="C5" i="73"/>
  <c r="C4" i="73"/>
  <c r="C3" i="73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3" i="19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3" i="21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C3" i="26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4" i="32"/>
  <c r="C3" i="32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3"/>
  <c r="C3" i="33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C3" i="34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3" i="36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5" i="37"/>
  <c r="C4" i="37"/>
  <c r="C3" i="37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C6" i="39"/>
  <c r="C5" i="39"/>
  <c r="C4" i="39"/>
  <c r="C3" i="39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C3" i="40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C6" i="42"/>
  <c r="C5" i="42"/>
  <c r="C4" i="42"/>
  <c r="C3" i="42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7" i="44"/>
  <c r="C6" i="44"/>
  <c r="C5" i="44"/>
  <c r="C4" i="44"/>
  <c r="C3" i="44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C6" i="45"/>
  <c r="C5" i="45"/>
  <c r="C4" i="45"/>
  <c r="C3" i="45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C7" i="46"/>
  <c r="C6" i="46"/>
  <c r="C5" i="46"/>
  <c r="C4" i="46"/>
  <c r="C3" i="46"/>
  <c r="C33" i="47"/>
  <c r="C32" i="47"/>
  <c r="C31" i="47"/>
  <c r="C30" i="47"/>
  <c r="C29" i="47"/>
  <c r="C28" i="47"/>
  <c r="C27" i="47"/>
  <c r="C26" i="47"/>
  <c r="C25" i="47"/>
  <c r="C24" i="47"/>
  <c r="C23" i="47"/>
  <c r="C22" i="47"/>
  <c r="C21" i="47"/>
  <c r="C20" i="47"/>
  <c r="C19" i="47"/>
  <c r="C18" i="47"/>
  <c r="C17" i="47"/>
  <c r="C16" i="47"/>
  <c r="C15" i="47"/>
  <c r="C14" i="47"/>
  <c r="C13" i="47"/>
  <c r="C12" i="47"/>
  <c r="C11" i="47"/>
  <c r="C10" i="47"/>
  <c r="C9" i="47"/>
  <c r="C8" i="47"/>
  <c r="C7" i="47"/>
  <c r="C6" i="47"/>
  <c r="C5" i="47"/>
  <c r="C4" i="47"/>
  <c r="C3" i="47"/>
  <c r="C33" i="48"/>
  <c r="C32" i="48"/>
  <c r="C31" i="48"/>
  <c r="C30" i="48"/>
  <c r="C29" i="48"/>
  <c r="C28" i="48"/>
  <c r="C27" i="48"/>
  <c r="C26" i="48"/>
  <c r="C25" i="48"/>
  <c r="C24" i="48"/>
  <c r="C23" i="48"/>
  <c r="C22" i="48"/>
  <c r="C21" i="48"/>
  <c r="C20" i="48"/>
  <c r="C19" i="48"/>
  <c r="C18" i="48"/>
  <c r="C17" i="48"/>
  <c r="C16" i="48"/>
  <c r="C15" i="48"/>
  <c r="C14" i="48"/>
  <c r="C13" i="48"/>
  <c r="C12" i="48"/>
  <c r="C11" i="48"/>
  <c r="C10" i="48"/>
  <c r="C9" i="48"/>
  <c r="C8" i="48"/>
  <c r="C7" i="48"/>
  <c r="C6" i="48"/>
  <c r="C5" i="48"/>
  <c r="C4" i="48"/>
  <c r="C3" i="48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C6" i="49"/>
  <c r="C5" i="49"/>
  <c r="C4" i="49"/>
  <c r="C3" i="49"/>
  <c r="C33" i="50"/>
  <c r="C32" i="50"/>
  <c r="C31" i="50"/>
  <c r="C30" i="50"/>
  <c r="C29" i="50"/>
  <c r="C28" i="50"/>
  <c r="C27" i="50"/>
  <c r="C26" i="50"/>
  <c r="C25" i="50"/>
  <c r="C24" i="50"/>
  <c r="C23" i="50"/>
  <c r="C22" i="50"/>
  <c r="C21" i="50"/>
  <c r="C20" i="50"/>
  <c r="C19" i="50"/>
  <c r="C18" i="50"/>
  <c r="C17" i="50"/>
  <c r="C16" i="50"/>
  <c r="C15" i="50"/>
  <c r="C14" i="50"/>
  <c r="C13" i="50"/>
  <c r="C12" i="50"/>
  <c r="C11" i="50"/>
  <c r="C10" i="50"/>
  <c r="C9" i="50"/>
  <c r="C8" i="50"/>
  <c r="C7" i="50"/>
  <c r="C6" i="50"/>
  <c r="C5" i="50"/>
  <c r="C4" i="50"/>
  <c r="C3" i="50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C3" i="51"/>
  <c r="C33" i="52"/>
  <c r="C32" i="52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9" i="52"/>
  <c r="C8" i="52"/>
  <c r="C7" i="52"/>
  <c r="C6" i="52"/>
  <c r="C5" i="52"/>
  <c r="C4" i="52"/>
  <c r="C3" i="52"/>
  <c r="C33" i="53"/>
  <c r="C32" i="53"/>
  <c r="C31" i="53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9" i="53"/>
  <c r="C8" i="53"/>
  <c r="C7" i="53"/>
  <c r="C6" i="53"/>
  <c r="C5" i="53"/>
  <c r="C4" i="53"/>
  <c r="C3" i="53"/>
  <c r="C33" i="54"/>
  <c r="C32" i="54"/>
  <c r="C31" i="54"/>
  <c r="C30" i="54"/>
  <c r="C29" i="54"/>
  <c r="C28" i="54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C5" i="54"/>
  <c r="C4" i="54"/>
  <c r="C3" i="54"/>
  <c r="C33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C7" i="55"/>
  <c r="C6" i="55"/>
  <c r="C5" i="55"/>
  <c r="C4" i="55"/>
  <c r="C3" i="55"/>
  <c r="C33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C9" i="56"/>
  <c r="C8" i="56"/>
  <c r="C7" i="56"/>
  <c r="C6" i="56"/>
  <c r="C5" i="56"/>
  <c r="C4" i="56"/>
  <c r="C3" i="56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C5" i="57"/>
  <c r="C4" i="57"/>
  <c r="C3" i="57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4" i="58"/>
  <c r="C3" i="58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C4" i="59"/>
  <c r="C3" i="59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4" i="60"/>
  <c r="C3" i="60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4" i="61"/>
  <c r="C3" i="61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4" i="62"/>
  <c r="C3" i="62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4" i="63"/>
  <c r="C3" i="63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4" i="64"/>
  <c r="C3" i="64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4" i="65"/>
  <c r="C3" i="65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4" i="66"/>
  <c r="C3" i="66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4" i="67"/>
  <c r="C3" i="67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4" i="68"/>
  <c r="C3" i="68"/>
  <c r="C33" i="69"/>
  <c r="C32" i="69"/>
  <c r="C31" i="69"/>
  <c r="C30" i="69"/>
  <c r="C29" i="69"/>
  <c r="C28" i="69"/>
  <c r="C27" i="69"/>
  <c r="C26" i="69"/>
  <c r="C25" i="69"/>
  <c r="C24" i="69"/>
  <c r="C23" i="69"/>
  <c r="C22" i="69"/>
  <c r="C21" i="69"/>
  <c r="C20" i="69"/>
  <c r="C19" i="69"/>
  <c r="C18" i="69"/>
  <c r="C17" i="69"/>
  <c r="C16" i="69"/>
  <c r="C15" i="69"/>
  <c r="C14" i="69"/>
  <c r="C13" i="69"/>
  <c r="C12" i="69"/>
  <c r="C11" i="69"/>
  <c r="C10" i="69"/>
  <c r="C9" i="69"/>
  <c r="C8" i="69"/>
  <c r="C7" i="69"/>
  <c r="C6" i="69"/>
  <c r="C5" i="69"/>
  <c r="C4" i="69"/>
  <c r="C3" i="69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4" i="70"/>
  <c r="C3" i="70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4" i="71"/>
  <c r="C3" i="71"/>
  <c r="C33" i="72"/>
  <c r="C32" i="72"/>
  <c r="C31" i="72"/>
  <c r="C30" i="72"/>
  <c r="C29" i="72"/>
  <c r="C28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C5" i="72"/>
  <c r="C4" i="72"/>
  <c r="C3" i="72"/>
  <c r="C33" i="76"/>
  <c r="C32" i="76"/>
  <c r="C31" i="76"/>
  <c r="C30" i="76"/>
  <c r="C29" i="76"/>
  <c r="C28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C5" i="76"/>
  <c r="C4" i="76"/>
  <c r="C3" i="76"/>
  <c r="C33" i="77"/>
  <c r="C32" i="77"/>
  <c r="C31" i="77"/>
  <c r="C30" i="77"/>
  <c r="C29" i="77"/>
  <c r="C28" i="77"/>
  <c r="C27" i="77"/>
  <c r="C26" i="77"/>
  <c r="C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7" i="77"/>
  <c r="C6" i="77"/>
  <c r="C5" i="77"/>
  <c r="C4" i="77"/>
  <c r="C3" i="77"/>
  <c r="C33" i="78"/>
  <c r="C32" i="78"/>
  <c r="C31" i="78"/>
  <c r="C30" i="78"/>
  <c r="C29" i="78"/>
  <c r="C28" i="78"/>
  <c r="C27" i="78"/>
  <c r="C26" i="78"/>
  <c r="C25" i="78"/>
  <c r="C24" i="78"/>
  <c r="C23" i="78"/>
  <c r="C22" i="78"/>
  <c r="C21" i="78"/>
  <c r="C20" i="78"/>
  <c r="C19" i="78"/>
  <c r="C18" i="78"/>
  <c r="C17" i="78"/>
  <c r="C16" i="78"/>
  <c r="C15" i="78"/>
  <c r="C14" i="78"/>
  <c r="C13" i="78"/>
  <c r="C12" i="78"/>
  <c r="C11" i="78"/>
  <c r="C10" i="78"/>
  <c r="C9" i="78"/>
  <c r="C8" i="78"/>
  <c r="C7" i="78"/>
  <c r="C6" i="78"/>
  <c r="C5" i="78"/>
  <c r="C4" i="78"/>
  <c r="C3" i="78"/>
  <c r="C33" i="79"/>
  <c r="C32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5" i="79"/>
  <c r="C4" i="79"/>
  <c r="C3" i="79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4" i="80"/>
  <c r="C3" i="80"/>
  <c r="C33" i="111"/>
  <c r="C32" i="111"/>
  <c r="C31" i="111"/>
  <c r="C30" i="111"/>
  <c r="C29" i="111"/>
  <c r="C28" i="111"/>
  <c r="C27" i="111"/>
  <c r="C26" i="111"/>
  <c r="C25" i="111"/>
  <c r="C24" i="111"/>
  <c r="C23" i="111"/>
  <c r="C22" i="111"/>
  <c r="C21" i="111"/>
  <c r="C20" i="111"/>
  <c r="C19" i="111"/>
  <c r="C18" i="111"/>
  <c r="C17" i="111"/>
  <c r="C16" i="111"/>
  <c r="C15" i="111"/>
  <c r="C14" i="111"/>
  <c r="C13" i="111"/>
  <c r="C12" i="111"/>
  <c r="C11" i="111"/>
  <c r="C10" i="111"/>
  <c r="C9" i="111"/>
  <c r="C8" i="111"/>
  <c r="C7" i="111"/>
  <c r="C6" i="111"/>
  <c r="C5" i="111"/>
  <c r="C4" i="111"/>
  <c r="C3" i="111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C5" i="82"/>
  <c r="C4" i="82"/>
  <c r="C3" i="82"/>
  <c r="C33" i="83"/>
  <c r="C32" i="83"/>
  <c r="C31" i="83"/>
  <c r="C30" i="83"/>
  <c r="C29" i="83"/>
  <c r="C28" i="83"/>
  <c r="C27" i="83"/>
  <c r="C26" i="83"/>
  <c r="C25" i="83"/>
  <c r="C24" i="83"/>
  <c r="C23" i="83"/>
  <c r="C22" i="83"/>
  <c r="C21" i="83"/>
  <c r="C20" i="83"/>
  <c r="C19" i="83"/>
  <c r="C18" i="83"/>
  <c r="C17" i="83"/>
  <c r="C16" i="83"/>
  <c r="C15" i="83"/>
  <c r="C14" i="83"/>
  <c r="C13" i="83"/>
  <c r="C12" i="83"/>
  <c r="C11" i="83"/>
  <c r="C10" i="83"/>
  <c r="C9" i="83"/>
  <c r="C8" i="83"/>
  <c r="C7" i="83"/>
  <c r="C6" i="83"/>
  <c r="C5" i="83"/>
  <c r="C4" i="83"/>
  <c r="C3" i="83"/>
  <c r="C33" i="84"/>
  <c r="C32" i="84"/>
  <c r="C31" i="84"/>
  <c r="C30" i="84"/>
  <c r="C29" i="84"/>
  <c r="C28" i="84"/>
  <c r="C27" i="84"/>
  <c r="C26" i="84"/>
  <c r="C25" i="84"/>
  <c r="C24" i="84"/>
  <c r="C23" i="84"/>
  <c r="C22" i="84"/>
  <c r="C21" i="84"/>
  <c r="C20" i="84"/>
  <c r="C19" i="84"/>
  <c r="C18" i="84"/>
  <c r="C17" i="84"/>
  <c r="C16" i="84"/>
  <c r="C15" i="84"/>
  <c r="C14" i="84"/>
  <c r="C13" i="84"/>
  <c r="C12" i="84"/>
  <c r="C11" i="84"/>
  <c r="C10" i="84"/>
  <c r="C9" i="84"/>
  <c r="C8" i="84"/>
  <c r="C7" i="84"/>
  <c r="C6" i="84"/>
  <c r="C5" i="84"/>
  <c r="C4" i="84"/>
  <c r="C3" i="84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4" i="85"/>
  <c r="C3" i="85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C4" i="86"/>
  <c r="C3" i="86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C5" i="87"/>
  <c r="C4" i="87"/>
  <c r="C3" i="87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4" i="88"/>
  <c r="C3" i="88"/>
  <c r="C33" i="89"/>
  <c r="C32" i="89"/>
  <c r="C31" i="89"/>
  <c r="C30" i="89"/>
  <c r="C29" i="89"/>
  <c r="C28" i="89"/>
  <c r="C27" i="89"/>
  <c r="C26" i="89"/>
  <c r="C25" i="89"/>
  <c r="C24" i="89"/>
  <c r="C23" i="89"/>
  <c r="C22" i="89"/>
  <c r="C21" i="89"/>
  <c r="C20" i="89"/>
  <c r="C19" i="89"/>
  <c r="C18" i="89"/>
  <c r="C17" i="89"/>
  <c r="C16" i="89"/>
  <c r="C15" i="89"/>
  <c r="C14" i="89"/>
  <c r="C13" i="89"/>
  <c r="C12" i="89"/>
  <c r="C11" i="89"/>
  <c r="C10" i="89"/>
  <c r="C9" i="89"/>
  <c r="C8" i="89"/>
  <c r="C7" i="89"/>
  <c r="C6" i="89"/>
  <c r="C5" i="89"/>
  <c r="C4" i="89"/>
  <c r="C3" i="89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5" i="90"/>
  <c r="C4" i="90"/>
  <c r="C3" i="90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7" i="91"/>
  <c r="C6" i="91"/>
  <c r="C5" i="91"/>
  <c r="C4" i="91"/>
  <c r="C3" i="91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C4" i="92"/>
  <c r="C3" i="92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C5" i="93"/>
  <c r="C4" i="93"/>
  <c r="C3" i="93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4" i="94"/>
  <c r="C3" i="94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C4" i="95"/>
  <c r="C3" i="95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4" i="96"/>
  <c r="C3" i="96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C4" i="97"/>
  <c r="C3" i="97"/>
  <c r="C33" i="98"/>
  <c r="C32" i="98"/>
  <c r="C31" i="98"/>
  <c r="C30" i="98"/>
  <c r="C29" i="98"/>
  <c r="C28" i="98"/>
  <c r="C27" i="98"/>
  <c r="C26" i="98"/>
  <c r="C25" i="98"/>
  <c r="C24" i="98"/>
  <c r="C23" i="98"/>
  <c r="C22" i="98"/>
  <c r="C21" i="98"/>
  <c r="C20" i="98"/>
  <c r="C19" i="98"/>
  <c r="C18" i="98"/>
  <c r="C17" i="98"/>
  <c r="C16" i="98"/>
  <c r="C15" i="98"/>
  <c r="C14" i="98"/>
  <c r="C13" i="98"/>
  <c r="C12" i="98"/>
  <c r="C11" i="98"/>
  <c r="C10" i="98"/>
  <c r="C9" i="98"/>
  <c r="C8" i="98"/>
  <c r="C7" i="98"/>
  <c r="C6" i="98"/>
  <c r="C5" i="98"/>
  <c r="C4" i="98"/>
  <c r="C3" i="98"/>
  <c r="C33" i="99"/>
  <c r="C32" i="99"/>
  <c r="C31" i="99"/>
  <c r="C30" i="99"/>
  <c r="C29" i="99"/>
  <c r="C28" i="99"/>
  <c r="C27" i="99"/>
  <c r="C26" i="99"/>
  <c r="C25" i="99"/>
  <c r="C24" i="99"/>
  <c r="C23" i="99"/>
  <c r="C22" i="99"/>
  <c r="C21" i="99"/>
  <c r="C20" i="99"/>
  <c r="C19" i="99"/>
  <c r="C18" i="99"/>
  <c r="C17" i="99"/>
  <c r="C16" i="99"/>
  <c r="C15" i="99"/>
  <c r="C14" i="99"/>
  <c r="C13" i="99"/>
  <c r="C12" i="99"/>
  <c r="C11" i="99"/>
  <c r="C10" i="99"/>
  <c r="C9" i="99"/>
  <c r="C8" i="99"/>
  <c r="C7" i="99"/>
  <c r="C6" i="99"/>
  <c r="C5" i="99"/>
  <c r="C4" i="99"/>
  <c r="C3" i="99"/>
  <c r="C33" i="100"/>
  <c r="C32" i="100"/>
  <c r="C31" i="100"/>
  <c r="C30" i="100"/>
  <c r="C29" i="100"/>
  <c r="C28" i="100"/>
  <c r="C27" i="100"/>
  <c r="C26" i="100"/>
  <c r="C25" i="100"/>
  <c r="C24" i="100"/>
  <c r="C23" i="100"/>
  <c r="C22" i="100"/>
  <c r="C21" i="100"/>
  <c r="C20" i="100"/>
  <c r="C19" i="100"/>
  <c r="C18" i="100"/>
  <c r="C17" i="100"/>
  <c r="C16" i="100"/>
  <c r="C15" i="100"/>
  <c r="C14" i="100"/>
  <c r="C13" i="100"/>
  <c r="C12" i="100"/>
  <c r="C11" i="100"/>
  <c r="C10" i="100"/>
  <c r="C9" i="100"/>
  <c r="C8" i="100"/>
  <c r="C7" i="100"/>
  <c r="C6" i="100"/>
  <c r="C5" i="100"/>
  <c r="C4" i="100"/>
  <c r="C3" i="100"/>
  <c r="C33" i="101"/>
  <c r="C32" i="101"/>
  <c r="C31" i="101"/>
  <c r="C30" i="101"/>
  <c r="C29" i="101"/>
  <c r="C28" i="101"/>
  <c r="C27" i="101"/>
  <c r="C26" i="101"/>
  <c r="C25" i="101"/>
  <c r="C24" i="101"/>
  <c r="C23" i="101"/>
  <c r="C22" i="101"/>
  <c r="C21" i="101"/>
  <c r="C20" i="101"/>
  <c r="C19" i="101"/>
  <c r="C18" i="101"/>
  <c r="C17" i="101"/>
  <c r="C16" i="101"/>
  <c r="C15" i="101"/>
  <c r="C14" i="101"/>
  <c r="C13" i="101"/>
  <c r="C12" i="101"/>
  <c r="C11" i="101"/>
  <c r="C10" i="101"/>
  <c r="C9" i="101"/>
  <c r="C8" i="101"/>
  <c r="C7" i="101"/>
  <c r="C6" i="101"/>
  <c r="C5" i="101"/>
  <c r="C4" i="101"/>
  <c r="C3" i="101"/>
  <c r="C33" i="102"/>
  <c r="C32" i="102"/>
  <c r="C31" i="102"/>
  <c r="C30" i="102"/>
  <c r="C29" i="102"/>
  <c r="C28" i="102"/>
  <c r="C27" i="102"/>
  <c r="C26" i="102"/>
  <c r="C25" i="102"/>
  <c r="C24" i="102"/>
  <c r="C23" i="102"/>
  <c r="C22" i="102"/>
  <c r="C21" i="102"/>
  <c r="C20" i="102"/>
  <c r="C19" i="102"/>
  <c r="C18" i="102"/>
  <c r="C17" i="102"/>
  <c r="C16" i="102"/>
  <c r="C15" i="102"/>
  <c r="C14" i="102"/>
  <c r="C13" i="102"/>
  <c r="C12" i="102"/>
  <c r="C11" i="102"/>
  <c r="C10" i="102"/>
  <c r="C9" i="102"/>
  <c r="C8" i="102"/>
  <c r="C7" i="102"/>
  <c r="C6" i="102"/>
  <c r="C5" i="102"/>
  <c r="C4" i="102"/>
  <c r="C3" i="102"/>
  <c r="C33" i="103"/>
  <c r="C32" i="103"/>
  <c r="C31" i="103"/>
  <c r="C30" i="103"/>
  <c r="C29" i="103"/>
  <c r="C28" i="103"/>
  <c r="C27" i="103"/>
  <c r="C26" i="103"/>
  <c r="C25" i="103"/>
  <c r="C24" i="103"/>
  <c r="C23" i="103"/>
  <c r="C22" i="103"/>
  <c r="C21" i="103"/>
  <c r="C20" i="103"/>
  <c r="C19" i="103"/>
  <c r="C18" i="103"/>
  <c r="C17" i="103"/>
  <c r="C16" i="103"/>
  <c r="C15" i="103"/>
  <c r="C14" i="103"/>
  <c r="C13" i="103"/>
  <c r="C12" i="103"/>
  <c r="C11" i="103"/>
  <c r="C10" i="103"/>
  <c r="C9" i="103"/>
  <c r="C8" i="103"/>
  <c r="C7" i="103"/>
  <c r="C6" i="103"/>
  <c r="C5" i="103"/>
  <c r="C4" i="103"/>
  <c r="C3" i="103"/>
  <c r="C33" i="104"/>
  <c r="C32" i="104"/>
  <c r="C31" i="104"/>
  <c r="C30" i="104"/>
  <c r="C29" i="104"/>
  <c r="C28" i="104"/>
  <c r="C27" i="104"/>
  <c r="C26" i="104"/>
  <c r="C25" i="104"/>
  <c r="C24" i="104"/>
  <c r="C23" i="104"/>
  <c r="C22" i="104"/>
  <c r="C21" i="104"/>
  <c r="C20" i="104"/>
  <c r="C19" i="104"/>
  <c r="C18" i="104"/>
  <c r="C17" i="104"/>
  <c r="C16" i="104"/>
  <c r="C15" i="104"/>
  <c r="C14" i="104"/>
  <c r="C13" i="104"/>
  <c r="C12" i="104"/>
  <c r="C11" i="104"/>
  <c r="C10" i="104"/>
  <c r="C9" i="104"/>
  <c r="C8" i="104"/>
  <c r="C7" i="104"/>
  <c r="C6" i="104"/>
  <c r="C5" i="104"/>
  <c r="C4" i="104"/>
  <c r="C3" i="104"/>
  <c r="C33" i="105"/>
  <c r="C32" i="105"/>
  <c r="C31" i="105"/>
  <c r="C30" i="105"/>
  <c r="C29" i="105"/>
  <c r="C28" i="105"/>
  <c r="C27" i="105"/>
  <c r="C26" i="105"/>
  <c r="C25" i="105"/>
  <c r="C24" i="105"/>
  <c r="C23" i="105"/>
  <c r="C22" i="105"/>
  <c r="C21" i="105"/>
  <c r="C20" i="105"/>
  <c r="C19" i="105"/>
  <c r="C18" i="105"/>
  <c r="C17" i="105"/>
  <c r="C16" i="105"/>
  <c r="C15" i="105"/>
  <c r="C14" i="105"/>
  <c r="C13" i="105"/>
  <c r="C12" i="105"/>
  <c r="C11" i="105"/>
  <c r="C10" i="105"/>
  <c r="C9" i="105"/>
  <c r="C8" i="105"/>
  <c r="C7" i="105"/>
  <c r="C6" i="105"/>
  <c r="C5" i="105"/>
  <c r="C4" i="105"/>
  <c r="C3" i="105"/>
  <c r="C33" i="106"/>
  <c r="C32" i="106"/>
  <c r="C31" i="106"/>
  <c r="C30" i="106"/>
  <c r="C29" i="106"/>
  <c r="C28" i="106"/>
  <c r="C27" i="106"/>
  <c r="C26" i="106"/>
  <c r="C25" i="106"/>
  <c r="C24" i="106"/>
  <c r="C23" i="106"/>
  <c r="C22" i="106"/>
  <c r="C21" i="106"/>
  <c r="C20" i="106"/>
  <c r="C19" i="106"/>
  <c r="C18" i="106"/>
  <c r="C17" i="106"/>
  <c r="C16" i="106"/>
  <c r="C15" i="106"/>
  <c r="C14" i="106"/>
  <c r="C13" i="106"/>
  <c r="C12" i="106"/>
  <c r="C11" i="106"/>
  <c r="C10" i="106"/>
  <c r="C9" i="106"/>
  <c r="C8" i="106"/>
  <c r="C7" i="106"/>
  <c r="C6" i="106"/>
  <c r="C5" i="106"/>
  <c r="C4" i="106"/>
  <c r="C3" i="106"/>
  <c r="C33" i="107"/>
  <c r="C32" i="107"/>
  <c r="C31" i="107"/>
  <c r="C30" i="107"/>
  <c r="C29" i="107"/>
  <c r="C28" i="107"/>
  <c r="C27" i="107"/>
  <c r="C26" i="107"/>
  <c r="C25" i="107"/>
  <c r="C24" i="107"/>
  <c r="C23" i="107"/>
  <c r="C22" i="107"/>
  <c r="C21" i="107"/>
  <c r="C20" i="107"/>
  <c r="C19" i="107"/>
  <c r="C18" i="107"/>
  <c r="C17" i="107"/>
  <c r="C16" i="107"/>
  <c r="C15" i="107"/>
  <c r="C14" i="107"/>
  <c r="C13" i="107"/>
  <c r="C12" i="107"/>
  <c r="C11" i="107"/>
  <c r="C10" i="107"/>
  <c r="C9" i="107"/>
  <c r="C8" i="107"/>
  <c r="C7" i="107"/>
  <c r="C6" i="107"/>
  <c r="C5" i="107"/>
  <c r="C4" i="107"/>
  <c r="C3" i="107"/>
  <c r="C33" i="108"/>
  <c r="C32" i="108"/>
  <c r="C31" i="108"/>
  <c r="C30" i="108"/>
  <c r="C29" i="108"/>
  <c r="C28" i="108"/>
  <c r="C27" i="108"/>
  <c r="C26" i="108"/>
  <c r="C25" i="108"/>
  <c r="C24" i="108"/>
  <c r="C23" i="108"/>
  <c r="C22" i="108"/>
  <c r="C21" i="108"/>
  <c r="C20" i="108"/>
  <c r="C19" i="108"/>
  <c r="C18" i="108"/>
  <c r="C17" i="108"/>
  <c r="C16" i="108"/>
  <c r="C15" i="108"/>
  <c r="C14" i="108"/>
  <c r="C13" i="108"/>
  <c r="C12" i="108"/>
  <c r="C11" i="108"/>
  <c r="C10" i="108"/>
  <c r="C9" i="108"/>
  <c r="C8" i="108"/>
  <c r="C7" i="108"/>
  <c r="C6" i="108"/>
  <c r="C5" i="108"/>
  <c r="C4" i="108"/>
  <c r="C3" i="108"/>
  <c r="C33" i="109"/>
  <c r="C32" i="109"/>
  <c r="C31" i="109"/>
  <c r="C30" i="109"/>
  <c r="C29" i="109"/>
  <c r="C28" i="109"/>
  <c r="C27" i="109"/>
  <c r="C26" i="109"/>
  <c r="C25" i="109"/>
  <c r="C24" i="109"/>
  <c r="C23" i="109"/>
  <c r="C22" i="109"/>
  <c r="C21" i="109"/>
  <c r="C20" i="109"/>
  <c r="C19" i="109"/>
  <c r="C18" i="109"/>
  <c r="C17" i="109"/>
  <c r="C16" i="109"/>
  <c r="C15" i="109"/>
  <c r="C14" i="109"/>
  <c r="C13" i="109"/>
  <c r="C12" i="109"/>
  <c r="C11" i="109"/>
  <c r="C10" i="109"/>
  <c r="C9" i="109"/>
  <c r="C8" i="109"/>
  <c r="C7" i="109"/>
  <c r="C6" i="109"/>
  <c r="C5" i="109"/>
  <c r="C4" i="109"/>
  <c r="C3" i="109"/>
  <c r="C33" i="110"/>
  <c r="C32" i="110"/>
  <c r="C31" i="110"/>
  <c r="C30" i="110"/>
  <c r="C29" i="110"/>
  <c r="C28" i="110"/>
  <c r="C27" i="110"/>
  <c r="C26" i="110"/>
  <c r="C25" i="110"/>
  <c r="C24" i="110"/>
  <c r="C23" i="110"/>
  <c r="C22" i="110"/>
  <c r="C21" i="110"/>
  <c r="C20" i="110"/>
  <c r="C19" i="110"/>
  <c r="C18" i="110"/>
  <c r="C17" i="110"/>
  <c r="C16" i="110"/>
  <c r="C15" i="110"/>
  <c r="C14" i="110"/>
  <c r="C13" i="110"/>
  <c r="C12" i="110"/>
  <c r="C11" i="110"/>
  <c r="C10" i="110"/>
  <c r="C9" i="110"/>
  <c r="C8" i="110"/>
  <c r="C7" i="110"/>
  <c r="C6" i="110"/>
  <c r="C5" i="110"/>
  <c r="C4" i="110"/>
  <c r="C3" i="110"/>
</calcChain>
</file>

<file path=xl/sharedStrings.xml><?xml version="1.0" encoding="utf-8"?>
<sst xmlns="http://schemas.openxmlformats.org/spreadsheetml/2006/main" count="4420" uniqueCount="455">
  <si>
    <t>No.</t>
  </si>
  <si>
    <t>氏名</t>
  </si>
  <si>
    <t>245-0016</t>
    <phoneticPr fontId="2"/>
  </si>
  <si>
    <t>泉ケ丘歯科医院</t>
    <rPh sb="0" eb="1">
      <t>イズミ</t>
    </rPh>
    <rPh sb="2" eb="3">
      <t>オカ</t>
    </rPh>
    <rPh sb="3" eb="5">
      <t>シカ</t>
    </rPh>
    <rPh sb="5" eb="7">
      <t>イイン</t>
    </rPh>
    <phoneticPr fontId="2"/>
  </si>
  <si>
    <t>045-801-8241</t>
    <phoneticPr fontId="2"/>
  </si>
  <si>
    <t>245-0014</t>
  </si>
  <si>
    <t>會川歯科医院</t>
  </si>
  <si>
    <t>會川　留美</t>
    <rPh sb="3" eb="4">
      <t>ル</t>
    </rPh>
    <rPh sb="4" eb="5">
      <t>ミ</t>
    </rPh>
    <phoneticPr fontId="2"/>
  </si>
  <si>
    <t>245-0015</t>
  </si>
  <si>
    <t>横浜市泉区中田南３－６－1</t>
    <phoneticPr fontId="2"/>
  </si>
  <si>
    <t>相沢　保芳</t>
  </si>
  <si>
    <t>相沢歯科</t>
  </si>
  <si>
    <t>245-0016</t>
  </si>
  <si>
    <t>045-804-1655</t>
  </si>
  <si>
    <t>相庭　常人</t>
  </si>
  <si>
    <t>あいば歯科医院</t>
  </si>
  <si>
    <t>245-0013</t>
  </si>
  <si>
    <t>横浜市泉区中田東１－３７－２</t>
  </si>
  <si>
    <t>045-802-1765</t>
  </si>
  <si>
    <t>045-802-1729</t>
  </si>
  <si>
    <t>青木　浩史</t>
  </si>
  <si>
    <t>横浜市泉区中田東３－１－５</t>
  </si>
  <si>
    <t>第５ミキビル１０１</t>
  </si>
  <si>
    <t>045-800-4618</t>
  </si>
  <si>
    <t>045-800-4567</t>
  </si>
  <si>
    <t>青沼　直</t>
  </si>
  <si>
    <t>245-0004</t>
  </si>
  <si>
    <t>横浜市泉区領家１－９－１１</t>
  </si>
  <si>
    <t>045-810-1525</t>
  </si>
  <si>
    <t>青沼歯科</t>
  </si>
  <si>
    <t>045-813-7099</t>
  </si>
  <si>
    <t>245-0002</t>
  </si>
  <si>
    <t>石井　仁</t>
  </si>
  <si>
    <t>戸塚中央歯科医院</t>
  </si>
  <si>
    <t>横浜市泉区中田西１－１－３１</t>
  </si>
  <si>
    <t>045-805-3139</t>
  </si>
  <si>
    <t>045-805-3167</t>
  </si>
  <si>
    <t>石川　隆</t>
  </si>
  <si>
    <t>245-0008</t>
  </si>
  <si>
    <t>横浜市泉区弥生台１８－１３</t>
  </si>
  <si>
    <t>045-811-5937</t>
  </si>
  <si>
    <t>石川歯科医院</t>
  </si>
  <si>
    <t>045-812-0300</t>
  </si>
  <si>
    <t>石川　博之</t>
  </si>
  <si>
    <t>横浜市泉区緑園４－１－６</t>
  </si>
  <si>
    <t>ジスタスビル　２Ｆ</t>
  </si>
  <si>
    <t>045-813-4618</t>
  </si>
  <si>
    <t>045-813-3002</t>
  </si>
  <si>
    <t>伊東　剛</t>
  </si>
  <si>
    <t>伊東歯科医院</t>
  </si>
  <si>
    <t>245-0018</t>
    <phoneticPr fontId="2"/>
  </si>
  <si>
    <t>横浜市泉区上飯田町３１７３</t>
  </si>
  <si>
    <t>メイプレ中和田　２Ｆ</t>
  </si>
  <si>
    <t>045-804-7011</t>
  </si>
  <si>
    <t>245-0018</t>
  </si>
  <si>
    <t>江口　幸壽千</t>
  </si>
  <si>
    <t>江口歯科医院</t>
  </si>
  <si>
    <t>横浜市泉区緑園２－６－１</t>
  </si>
  <si>
    <t>045-812-8041</t>
  </si>
  <si>
    <t>大久保歯科医院</t>
  </si>
  <si>
    <t>横浜市泉区緑園５－２９－１０</t>
  </si>
  <si>
    <t>緑園クリニックビル１Ｆ</t>
  </si>
  <si>
    <t>045-814-6480</t>
  </si>
  <si>
    <t>045-814-6481</t>
  </si>
  <si>
    <t>245-0003</t>
  </si>
  <si>
    <t>横浜市泉区岡津町１２２８－２</t>
  </si>
  <si>
    <t>小川歯科医院</t>
  </si>
  <si>
    <t>045-810-4118</t>
  </si>
  <si>
    <t>045-810-4119</t>
  </si>
  <si>
    <t>下和泉小学校</t>
  </si>
  <si>
    <t>奥野　浩一</t>
  </si>
  <si>
    <t>おくの歯科医院</t>
  </si>
  <si>
    <t>045-801-0400</t>
  </si>
  <si>
    <t>小野　清一郎</t>
  </si>
  <si>
    <t>小野歯科医院</t>
  </si>
  <si>
    <t>横浜市泉区中田南５－６５－１９</t>
  </si>
  <si>
    <t>045-801-6480</t>
  </si>
  <si>
    <t>恩田　弘太</t>
  </si>
  <si>
    <t>横浜市泉区上飯田町１０９７－３</t>
  </si>
  <si>
    <t>恩田歯科医院</t>
  </si>
  <si>
    <t>045-802-3330</t>
  </si>
  <si>
    <t>川上　敬</t>
  </si>
  <si>
    <t>横浜市泉区中田南４－４３－３４</t>
  </si>
  <si>
    <t>045-410-9990</t>
  </si>
  <si>
    <t>045-410-9991</t>
  </si>
  <si>
    <t>菊池　強郎</t>
  </si>
  <si>
    <t>045-802-8168</t>
  </si>
  <si>
    <t>菊池歯科医院</t>
  </si>
  <si>
    <t>045-802-8371</t>
  </si>
  <si>
    <t>桑原　康雄</t>
  </si>
  <si>
    <t>あくわ歯科医院</t>
  </si>
  <si>
    <t>045-804-3411</t>
  </si>
  <si>
    <t>櫻井　玲奈</t>
    <rPh sb="0" eb="2">
      <t>サクライ</t>
    </rPh>
    <rPh sb="3" eb="5">
      <t>レイナ</t>
    </rPh>
    <phoneticPr fontId="2"/>
  </si>
  <si>
    <t>245-0002</t>
    <phoneticPr fontId="2"/>
  </si>
  <si>
    <t>045-410-8214</t>
    <phoneticPr fontId="2"/>
  </si>
  <si>
    <t>アップル歯科クリニック</t>
    <rPh sb="4" eb="6">
      <t>シカ</t>
    </rPh>
    <phoneticPr fontId="2"/>
  </si>
  <si>
    <t>佐藤　資記</t>
  </si>
  <si>
    <t>くずのぐち歯科クリニック</t>
  </si>
  <si>
    <t>鈴木ビル２０１</t>
  </si>
  <si>
    <t>045-803-2111</t>
  </si>
  <si>
    <t>佐藤　佑輔</t>
  </si>
  <si>
    <t>和泉町歯科クリニック</t>
  </si>
  <si>
    <t>045-802-2243</t>
  </si>
  <si>
    <t>045-802-2294</t>
  </si>
  <si>
    <t>高橋　信人</t>
  </si>
  <si>
    <t>弥生台歯科医院</t>
  </si>
  <si>
    <t>横浜市泉区弥生台１３－４</t>
  </si>
  <si>
    <t>横山ビル２Ｆ</t>
  </si>
  <si>
    <t>045-812-4582</t>
  </si>
  <si>
    <t>たかほり歯科口腔外科</t>
  </si>
  <si>
    <t>245-0022</t>
    <phoneticPr fontId="2"/>
  </si>
  <si>
    <t>横浜市泉区和泉が丘１－２８－３２</t>
    <phoneticPr fontId="2"/>
  </si>
  <si>
    <t>045-800-4141</t>
  </si>
  <si>
    <t>045-800-4343</t>
  </si>
  <si>
    <t>田尻下　和子</t>
  </si>
  <si>
    <t>いずみ野歯科医院</t>
  </si>
  <si>
    <t>横浜市泉区和泉町６２１６－１３</t>
  </si>
  <si>
    <t>045-803-6811</t>
  </si>
  <si>
    <t>045-805-2488</t>
    <phoneticPr fontId="2"/>
  </si>
  <si>
    <t>千原　賢士</t>
  </si>
  <si>
    <t>緑園歯科医院</t>
  </si>
  <si>
    <t>045-813-1018</t>
  </si>
  <si>
    <t>長　幸雄</t>
  </si>
  <si>
    <t>七栗歯科医院</t>
  </si>
  <si>
    <t>045-802-8811</t>
  </si>
  <si>
    <t>西島　國明</t>
  </si>
  <si>
    <t>横浜市泉区中田南２－１７－１２</t>
  </si>
  <si>
    <t>045-802-6534</t>
  </si>
  <si>
    <t>西島歯科医院</t>
  </si>
  <si>
    <t>045-802-6207</t>
  </si>
  <si>
    <t>新田　栄子</t>
  </si>
  <si>
    <t>むろふし歯科クリニック</t>
  </si>
  <si>
    <t>横浜市泉区中田東１－１－２５</t>
  </si>
  <si>
    <t>３Ｆ</t>
  </si>
  <si>
    <t>045-804-7737</t>
  </si>
  <si>
    <t>245-0012</t>
  </si>
  <si>
    <t>045-802-3706</t>
  </si>
  <si>
    <t>045-805-1622</t>
  </si>
  <si>
    <t>新田歯科医院</t>
  </si>
  <si>
    <t>新田　兼久</t>
  </si>
  <si>
    <t>245-0006</t>
  </si>
  <si>
    <t>橋本歯科医院</t>
  </si>
  <si>
    <t>横浜市泉区上飯田町１３３１－４</t>
  </si>
  <si>
    <t>上飯田郵便局２Ｆ</t>
  </si>
  <si>
    <t>045-804-2654</t>
  </si>
  <si>
    <t>045-804-5604</t>
  </si>
  <si>
    <t>なおき歯科</t>
  </si>
  <si>
    <t>オベリスク　３０１</t>
  </si>
  <si>
    <t>045-812-5626</t>
  </si>
  <si>
    <t>藤原　康行</t>
  </si>
  <si>
    <t>ふじ歯科</t>
  </si>
  <si>
    <t>045-813-7047</t>
  </si>
  <si>
    <t>細谷　秀樹</t>
  </si>
  <si>
    <t>細谷歯科医院</t>
  </si>
  <si>
    <t>横浜市泉区和泉町５７３３－１</t>
  </si>
  <si>
    <t>045-804-2565</t>
  </si>
  <si>
    <t>本間　雅之</t>
  </si>
  <si>
    <t>本間歯科医院</t>
  </si>
  <si>
    <t>横浜市泉区西が岡１－６－４</t>
  </si>
  <si>
    <t>045-813-0803</t>
  </si>
  <si>
    <t>045-813-2896</t>
  </si>
  <si>
    <t>曲山　政則</t>
  </si>
  <si>
    <t>曲山歯科医院</t>
  </si>
  <si>
    <t>245-0009</t>
  </si>
  <si>
    <t>横浜市泉区新橋町１１９７</t>
  </si>
  <si>
    <t>045-812-0018</t>
  </si>
  <si>
    <t>松田　竹比虎</t>
  </si>
  <si>
    <t>松田歯科医院</t>
  </si>
  <si>
    <t>横浜市泉区和泉が丘１－３１－３７</t>
  </si>
  <si>
    <t>045-804-1190</t>
  </si>
  <si>
    <t>三田　浩明</t>
  </si>
  <si>
    <t>三田矯正歯科医院</t>
  </si>
  <si>
    <t>045-810-1353</t>
  </si>
  <si>
    <t>045-810-1354</t>
  </si>
  <si>
    <t>宮内　錦一</t>
  </si>
  <si>
    <t>宮内歯科医院</t>
  </si>
  <si>
    <t>横浜市泉区上飯田町９３８</t>
  </si>
  <si>
    <t>045-801-8732</t>
  </si>
  <si>
    <t>045-801-8648</t>
  </si>
  <si>
    <t>武藤　勝</t>
  </si>
  <si>
    <t>むとう歯科医院</t>
  </si>
  <si>
    <t>ＧＦビル２Ｆ</t>
  </si>
  <si>
    <t>045-813-6677</t>
  </si>
  <si>
    <t>毛呂　文紀</t>
  </si>
  <si>
    <t>毛呂歯科医院</t>
  </si>
  <si>
    <t>浅川ビル　２Ｆ</t>
  </si>
  <si>
    <t>045-800-1188</t>
  </si>
  <si>
    <t>045-800-1189</t>
  </si>
  <si>
    <t>安田　裕昭</t>
  </si>
  <si>
    <t>やすだ歯科医院</t>
  </si>
  <si>
    <t>045-804-1414</t>
  </si>
  <si>
    <t>045-804-4443</t>
  </si>
  <si>
    <t>山崎　貴裕</t>
  </si>
  <si>
    <t>やまざき歯科クリニック</t>
  </si>
  <si>
    <t>山村　寿伸</t>
  </si>
  <si>
    <t>山村歯科クリニック</t>
  </si>
  <si>
    <t>横浜市泉区和泉町２５８２</t>
  </si>
  <si>
    <t>045-801-2800</t>
  </si>
  <si>
    <t>045-805-1400</t>
  </si>
  <si>
    <t>渡瀬　孝彦</t>
  </si>
  <si>
    <t>横浜市泉区和泉町１３９６</t>
  </si>
  <si>
    <t>渡瀬歯科医院</t>
  </si>
  <si>
    <t>045-803-5335</t>
  </si>
  <si>
    <t>渡瀬　秀彦</t>
  </si>
  <si>
    <t>渡部　徹</t>
  </si>
  <si>
    <t>わたべ歯科医院</t>
  </si>
  <si>
    <t>グレイス弥生台　２Ｆ</t>
  </si>
  <si>
    <t>045-813-2017</t>
  </si>
  <si>
    <t xml:space="preserve">中和田小学校 </t>
  </si>
  <si>
    <t>飯田北いちょう小学校</t>
  </si>
  <si>
    <t>東中田小学校</t>
  </si>
  <si>
    <t>中田小学校</t>
  </si>
  <si>
    <t>いずみ野小学校</t>
  </si>
  <si>
    <t>上飯田中学校</t>
  </si>
  <si>
    <t>緑園西小学校</t>
  </si>
  <si>
    <t>岡津中学校</t>
  </si>
  <si>
    <t>和泉小学校</t>
  </si>
  <si>
    <t>泉が丘中学校</t>
  </si>
  <si>
    <t>中和田南小学校</t>
  </si>
  <si>
    <t>中和田中学校</t>
  </si>
  <si>
    <t>いずみ野中学校</t>
  </si>
  <si>
    <t>中田中学校</t>
  </si>
  <si>
    <t>領家中学校</t>
  </si>
  <si>
    <t>西が岡小学校</t>
  </si>
  <si>
    <t>汲沢中学校(学区：泉区)</t>
  </si>
  <si>
    <t>学校歯科医</t>
    <rPh sb="0" eb="2">
      <t>ガッコウ</t>
    </rPh>
    <rPh sb="2" eb="5">
      <t>シカイ</t>
    </rPh>
    <phoneticPr fontId="1"/>
  </si>
  <si>
    <t>會川　一男</t>
    <rPh sb="3" eb="5">
      <t>カズオ</t>
    </rPh>
    <phoneticPr fontId="2"/>
  </si>
  <si>
    <t>横浜市泉区和泉町５７３２－１</t>
  </si>
  <si>
    <t>ブル－ラインデンタルオフィス</t>
  </si>
  <si>
    <t>かわかみファミリ－歯科</t>
  </si>
  <si>
    <t>横浜市泉区和泉町６２３４－８</t>
  </si>
  <si>
    <t>横浜市泉区中田東２－１－５</t>
  </si>
  <si>
    <t>横浜市泉区緑園１－４－1</t>
  </si>
  <si>
    <t>オ－シャンテラス緑園　１階</t>
  </si>
  <si>
    <t>ストリ－ムプラザ　２Ｂ</t>
  </si>
  <si>
    <t>横浜市泉区中田北２－７－１７</t>
  </si>
  <si>
    <t>横浜市泉区緑園１－１－１４</t>
  </si>
  <si>
    <t>横浜市泉区緑園２－１－１</t>
  </si>
  <si>
    <t>横浜市泉区西が岡１－２７－１</t>
  </si>
  <si>
    <t>法人名</t>
    <rPh sb="0" eb="2">
      <t>ホウジン</t>
    </rPh>
    <rPh sb="2" eb="3">
      <t>メイ</t>
    </rPh>
    <phoneticPr fontId="1"/>
  </si>
  <si>
    <t>診療所名</t>
    <rPh sb="0" eb="3">
      <t>シンリョウジョ</t>
    </rPh>
    <rPh sb="3" eb="4">
      <t>メイ</t>
    </rPh>
    <phoneticPr fontId="1"/>
  </si>
  <si>
    <t>045-806-3151</t>
    <phoneticPr fontId="2"/>
  </si>
  <si>
    <t>045-806-3152</t>
    <phoneticPr fontId="1"/>
  </si>
  <si>
    <t>医療法人社団ケイアンドシー</t>
    <rPh sb="0" eb="4">
      <t>イリョウホウジン</t>
    </rPh>
    <rPh sb="4" eb="6">
      <t>シャダン</t>
    </rPh>
    <phoneticPr fontId="1"/>
  </si>
  <si>
    <t>医療法人ＭＯＯ</t>
    <rPh sb="0" eb="4">
      <t>イリョウホウジン</t>
    </rPh>
    <phoneticPr fontId="1"/>
  </si>
  <si>
    <t>医療法人社団泉栄会</t>
    <rPh sb="0" eb="4">
      <t>イリョウホウジン</t>
    </rPh>
    <rPh sb="4" eb="6">
      <t>シャダン</t>
    </rPh>
    <rPh sb="6" eb="7">
      <t>イズミ</t>
    </rPh>
    <rPh sb="7" eb="8">
      <t>サカ</t>
    </rPh>
    <rPh sb="8" eb="9">
      <t>カイ</t>
    </rPh>
    <phoneticPr fontId="1"/>
  </si>
  <si>
    <t>医療法人ビクトリア会</t>
    <rPh sb="0" eb="4">
      <t>イリョウホウジン</t>
    </rPh>
    <rPh sb="9" eb="10">
      <t>カイ</t>
    </rPh>
    <phoneticPr fontId="1"/>
  </si>
  <si>
    <t>〒（自宅）</t>
    <rPh sb="2" eb="4">
      <t>ジタク</t>
    </rPh>
    <phoneticPr fontId="1"/>
  </si>
  <si>
    <t>住所１（自宅）</t>
    <phoneticPr fontId="1"/>
  </si>
  <si>
    <t>住所２（自宅）</t>
    <phoneticPr fontId="1"/>
  </si>
  <si>
    <t>TEL.（自宅）</t>
    <phoneticPr fontId="1"/>
  </si>
  <si>
    <t>FAX.（自宅）</t>
    <phoneticPr fontId="1"/>
  </si>
  <si>
    <t>〒（診療所）</t>
    <rPh sb="2" eb="5">
      <t>シンリョウジョ</t>
    </rPh>
    <phoneticPr fontId="1"/>
  </si>
  <si>
    <t>住所１（診療所）</t>
    <phoneticPr fontId="1"/>
  </si>
  <si>
    <t>住所２（診療所）</t>
    <phoneticPr fontId="1"/>
  </si>
  <si>
    <t>TEL.（診療所）</t>
    <phoneticPr fontId="1"/>
  </si>
  <si>
    <t>FAX.（診療所）</t>
    <phoneticPr fontId="1"/>
  </si>
  <si>
    <t>携帯電話</t>
    <rPh sb="0" eb="2">
      <t>ケイタイ</t>
    </rPh>
    <rPh sb="2" eb="4">
      <t>デンワ</t>
    </rPh>
    <phoneticPr fontId="2"/>
  </si>
  <si>
    <t>医療法人社団　ＥＩＹＵ</t>
    <rPh sb="0" eb="4">
      <t>イリョウホウジン</t>
    </rPh>
    <rPh sb="4" eb="6">
      <t>シャダン</t>
    </rPh>
    <phoneticPr fontId="1"/>
  </si>
  <si>
    <t>Ｇｒｅｅｎ Ｄｅｎｔａｌ Ｃｌｉｎｉｃ　緑園</t>
    <rPh sb="20" eb="22">
      <t>リョクエン</t>
    </rPh>
    <phoneticPr fontId="1"/>
  </si>
  <si>
    <t>横浜市泉区和泉中央南１－２３－１０</t>
    <rPh sb="7" eb="9">
      <t>チュウオウ</t>
    </rPh>
    <rPh sb="9" eb="10">
      <t>ミナミ</t>
    </rPh>
    <phoneticPr fontId="1"/>
  </si>
  <si>
    <t>医療法人　弘和会</t>
    <rPh sb="0" eb="4">
      <t>イリョウホウジン</t>
    </rPh>
    <rPh sb="5" eb="6">
      <t>ヒロシ</t>
    </rPh>
    <rPh sb="6" eb="7">
      <t>ワ</t>
    </rPh>
    <rPh sb="7" eb="8">
      <t>カイ</t>
    </rPh>
    <phoneticPr fontId="1"/>
  </si>
  <si>
    <t>横浜市泉区和泉中央南１－２３－３</t>
    <rPh sb="5" eb="9">
      <t>イズミチュウオウ</t>
    </rPh>
    <rPh sb="9" eb="10">
      <t>ミナミ</t>
    </rPh>
    <phoneticPr fontId="1"/>
  </si>
  <si>
    <t>医療法人社団　志健会</t>
    <rPh sb="0" eb="4">
      <t>イリョウホウジン</t>
    </rPh>
    <rPh sb="4" eb="6">
      <t>シャダン</t>
    </rPh>
    <rPh sb="7" eb="8">
      <t>シ</t>
    </rPh>
    <rPh sb="8" eb="9">
      <t>ケン</t>
    </rPh>
    <rPh sb="9" eb="10">
      <t>カイ</t>
    </rPh>
    <phoneticPr fontId="1"/>
  </si>
  <si>
    <t>横浜市泉区緑園1-18-14</t>
    <phoneticPr fontId="2"/>
  </si>
  <si>
    <t>医療法人社団　徳信会</t>
    <rPh sb="0" eb="4">
      <t>イリョウホウジン</t>
    </rPh>
    <rPh sb="4" eb="6">
      <t>シャダン</t>
    </rPh>
    <rPh sb="7" eb="8">
      <t>トク</t>
    </rPh>
    <rPh sb="8" eb="9">
      <t>シン</t>
    </rPh>
    <rPh sb="9" eb="10">
      <t>カイ</t>
    </rPh>
    <phoneticPr fontId="1"/>
  </si>
  <si>
    <t>医療法人社団　玄有会</t>
    <rPh sb="0" eb="4">
      <t>イリョウホウジン</t>
    </rPh>
    <rPh sb="4" eb="6">
      <t>シャダン</t>
    </rPh>
    <rPh sb="7" eb="8">
      <t>ゲン</t>
    </rPh>
    <rPh sb="8" eb="9">
      <t>ユウ</t>
    </rPh>
    <rPh sb="9" eb="10">
      <t>カイ</t>
    </rPh>
    <phoneticPr fontId="1"/>
  </si>
  <si>
    <t>医療法人社団　緑香会</t>
    <rPh sb="0" eb="6">
      <t>イリョウホウジンシャダン</t>
    </rPh>
    <rPh sb="7" eb="8">
      <t>ミドリ</t>
    </rPh>
    <rPh sb="8" eb="9">
      <t>カオ</t>
    </rPh>
    <rPh sb="9" eb="10">
      <t>カイ</t>
    </rPh>
    <phoneticPr fontId="1"/>
  </si>
  <si>
    <t>医療法人千志会</t>
    <rPh sb="0" eb="4">
      <t>イリョウホウジン</t>
    </rPh>
    <rPh sb="4" eb="5">
      <t>セン</t>
    </rPh>
    <rPh sb="5" eb="6">
      <t>シ</t>
    </rPh>
    <rPh sb="6" eb="7">
      <t>カイ</t>
    </rPh>
    <phoneticPr fontId="1"/>
  </si>
  <si>
    <t>医療法人　翠和会</t>
    <rPh sb="0" eb="4">
      <t>イリョウホウジン</t>
    </rPh>
    <rPh sb="5" eb="6">
      <t>スイ</t>
    </rPh>
    <rPh sb="6" eb="7">
      <t>ワ</t>
    </rPh>
    <rPh sb="7" eb="8">
      <t>カイ</t>
    </rPh>
    <phoneticPr fontId="1"/>
  </si>
  <si>
    <t>245-0023</t>
    <phoneticPr fontId="1"/>
  </si>
  <si>
    <t>245-0014</t>
    <phoneticPr fontId="1"/>
  </si>
  <si>
    <t>245-0004</t>
    <phoneticPr fontId="1"/>
  </si>
  <si>
    <t>横浜市泉区和泉町１２９４</t>
    <rPh sb="0" eb="3">
      <t>ヨコハマシ</t>
    </rPh>
    <rPh sb="3" eb="5">
      <t>イズミク</t>
    </rPh>
    <rPh sb="5" eb="7">
      <t>イズミ</t>
    </rPh>
    <rPh sb="7" eb="8">
      <t>チョウ</t>
    </rPh>
    <phoneticPr fontId="2"/>
  </si>
  <si>
    <t>高橋　信一郎</t>
    <rPh sb="0" eb="2">
      <t>タカハシ</t>
    </rPh>
    <rPh sb="3" eb="6">
      <t>シンイチロウ</t>
    </rPh>
    <phoneticPr fontId="1"/>
  </si>
  <si>
    <t>石川　理</t>
    <rPh sb="0" eb="2">
      <t>イシカワ</t>
    </rPh>
    <rPh sb="3" eb="4">
      <t>リ</t>
    </rPh>
    <phoneticPr fontId="1"/>
  </si>
  <si>
    <t>高野　都喜子</t>
    <rPh sb="0" eb="2">
      <t>タカノ</t>
    </rPh>
    <rPh sb="3" eb="4">
      <t>ミヤコ</t>
    </rPh>
    <rPh sb="4" eb="6">
      <t>ヨシコ</t>
    </rPh>
    <phoneticPr fontId="1"/>
  </si>
  <si>
    <t>たてばスマイル歯科</t>
    <rPh sb="7" eb="9">
      <t>シカ</t>
    </rPh>
    <phoneticPr fontId="1"/>
  </si>
  <si>
    <t>045-827-3157</t>
    <phoneticPr fontId="1"/>
  </si>
  <si>
    <t>白神　義文</t>
    <rPh sb="0" eb="2">
      <t>シラガミ</t>
    </rPh>
    <rPh sb="3" eb="5">
      <t>ヨシフミ</t>
    </rPh>
    <phoneticPr fontId="1"/>
  </si>
  <si>
    <t>白神歯科クリニック</t>
    <rPh sb="0" eb="2">
      <t>シラガミ</t>
    </rPh>
    <rPh sb="2" eb="4">
      <t>シカ</t>
    </rPh>
    <phoneticPr fontId="1"/>
  </si>
  <si>
    <t>横浜市泉区中田南１－４０－５</t>
    <phoneticPr fontId="1"/>
  </si>
  <si>
    <t>045-804-6808</t>
    <phoneticPr fontId="1"/>
  </si>
  <si>
    <t>横浜市泉区和泉中央南２－１２－５</t>
    <rPh sb="0" eb="3">
      <t>ヨコハマシ</t>
    </rPh>
    <rPh sb="3" eb="5">
      <t>イズミク</t>
    </rPh>
    <rPh sb="5" eb="9">
      <t>イズミチュウオウ</t>
    </rPh>
    <rPh sb="9" eb="10">
      <t>ミナミ</t>
    </rPh>
    <phoneticPr fontId="1"/>
  </si>
  <si>
    <t>045-410-7274</t>
    <phoneticPr fontId="1"/>
  </si>
  <si>
    <t>無し</t>
    <rPh sb="0" eb="1">
      <t>ナ</t>
    </rPh>
    <phoneticPr fontId="1"/>
  </si>
  <si>
    <t>－－－</t>
    <phoneticPr fontId="1"/>
  </si>
  <si>
    <t>045-804-1182</t>
    <phoneticPr fontId="1"/>
  </si>
  <si>
    <t>045-803-1184</t>
    <phoneticPr fontId="1"/>
  </si>
  <si>
    <t>横浜市泉区弥生台１２－１７</t>
    <phoneticPr fontId="1"/>
  </si>
  <si>
    <t>横浜市泉区和泉中央北２－２－２７</t>
    <phoneticPr fontId="1"/>
  </si>
  <si>
    <t>245-0024</t>
    <phoneticPr fontId="1"/>
  </si>
  <si>
    <t>葛野小学校</t>
    <rPh sb="0" eb="2">
      <t>クズノ</t>
    </rPh>
    <rPh sb="2" eb="5">
      <t>ショウガッコウ</t>
    </rPh>
    <phoneticPr fontId="1"/>
  </si>
  <si>
    <t>横浜市泉区和泉中央北１－３１－１６</t>
    <rPh sb="0" eb="3">
      <t>ヨコハマシ</t>
    </rPh>
    <rPh sb="3" eb="5">
      <t>イズミク</t>
    </rPh>
    <rPh sb="5" eb="9">
      <t>イズミチュウオウ</t>
    </rPh>
    <rPh sb="9" eb="10">
      <t>キタ</t>
    </rPh>
    <phoneticPr fontId="1"/>
  </si>
  <si>
    <t>横浜市泉区弥生台２４－１１</t>
    <phoneticPr fontId="1"/>
  </si>
  <si>
    <t>藤村　哲彦</t>
    <rPh sb="0" eb="2">
      <t>フジムラ</t>
    </rPh>
    <rPh sb="3" eb="5">
      <t>テツヒコ</t>
    </rPh>
    <phoneticPr fontId="1"/>
  </si>
  <si>
    <t>いずみ中央駅前歯科</t>
    <rPh sb="3" eb="5">
      <t>チュウオウ</t>
    </rPh>
    <rPh sb="5" eb="7">
      <t>エキマエ</t>
    </rPh>
    <rPh sb="7" eb="9">
      <t>シカ</t>
    </rPh>
    <phoneticPr fontId="1"/>
  </si>
  <si>
    <t>横浜市泉区和泉中央北4-30-7</t>
    <rPh sb="0" eb="3">
      <t>ヨコハマシ</t>
    </rPh>
    <rPh sb="3" eb="5">
      <t>イズミク</t>
    </rPh>
    <rPh sb="5" eb="9">
      <t>イズミチュウオウ</t>
    </rPh>
    <rPh sb="9" eb="10">
      <t>キタ</t>
    </rPh>
    <phoneticPr fontId="1"/>
  </si>
  <si>
    <t>それいゆ泉　１階</t>
    <rPh sb="4" eb="5">
      <t>イズミ</t>
    </rPh>
    <rPh sb="7" eb="8">
      <t>カイ</t>
    </rPh>
    <phoneticPr fontId="1"/>
  </si>
  <si>
    <t>045-438-9242</t>
    <phoneticPr fontId="1"/>
  </si>
  <si>
    <t>045-438-9241</t>
    <phoneticPr fontId="1"/>
  </si>
  <si>
    <t>入会年度</t>
    <rPh sb="0" eb="2">
      <t>ニュウカイ</t>
    </rPh>
    <rPh sb="2" eb="4">
      <t>ネンド</t>
    </rPh>
    <phoneticPr fontId="1"/>
  </si>
  <si>
    <t>出身大学名</t>
    <phoneticPr fontId="1"/>
  </si>
  <si>
    <t>生年月日</t>
    <rPh sb="0" eb="2">
      <t>セイネン</t>
    </rPh>
    <rPh sb="2" eb="4">
      <t>ガッピ</t>
    </rPh>
    <phoneticPr fontId="1"/>
  </si>
  <si>
    <t>血液型</t>
    <rPh sb="0" eb="3">
      <t>ケツエキガタ</t>
    </rPh>
    <phoneticPr fontId="1"/>
  </si>
  <si>
    <t>平成２６年</t>
    <rPh sb="0" eb="2">
      <t>ヘイセイ</t>
    </rPh>
    <rPh sb="4" eb="5">
      <t>ネン</t>
    </rPh>
    <phoneticPr fontId="1"/>
  </si>
  <si>
    <t>岐阜歯科大学</t>
    <rPh sb="0" eb="2">
      <t>ギフ</t>
    </rPh>
    <rPh sb="2" eb="4">
      <t>シカ</t>
    </rPh>
    <rPh sb="4" eb="6">
      <t>ダイガク</t>
    </rPh>
    <phoneticPr fontId="1"/>
  </si>
  <si>
    <t>神奈川歯科大学</t>
  </si>
  <si>
    <t>昭和６２年</t>
  </si>
  <si>
    <t>鶴見大学歯学部</t>
  </si>
  <si>
    <t>平成５年</t>
  </si>
  <si>
    <t>東京歯科大学</t>
  </si>
  <si>
    <t>平成25年</t>
    <rPh sb="0" eb="2">
      <t>ヘイセイ</t>
    </rPh>
    <rPh sb="4" eb="5">
      <t>ネン</t>
    </rPh>
    <phoneticPr fontId="1"/>
  </si>
  <si>
    <t>明海大学歯学部</t>
    <rPh sb="0" eb="4">
      <t>メイカイダイガク</t>
    </rPh>
    <rPh sb="4" eb="7">
      <t>シガクブ</t>
    </rPh>
    <phoneticPr fontId="1"/>
  </si>
  <si>
    <t>平成４年</t>
    <phoneticPr fontId="1"/>
  </si>
  <si>
    <t>日本歯科大学</t>
  </si>
  <si>
    <t>平成２年</t>
  </si>
  <si>
    <t>平成19年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</si>
  <si>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</si>
  <si>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昭和６１年</t>
  </si>
  <si>
    <t>昭和５６年</t>
  </si>
  <si>
    <t>昭和６３年</t>
  </si>
  <si>
    <t>平成１２年</t>
  </si>
  <si>
    <t>平成８年</t>
  </si>
  <si>
    <t>九州歯科大学</t>
  </si>
  <si>
    <t>平成９年</t>
  </si>
  <si>
    <t>平成２３年</t>
    <phoneticPr fontId="1"/>
  </si>
  <si>
    <t>昭和４１年</t>
  </si>
  <si>
    <t>昭和５８年</t>
  </si>
  <si>
    <t>東京医科歯科大学</t>
  </si>
  <si>
    <t>平成２６年</t>
  </si>
  <si>
    <t>平成７年</t>
    <phoneticPr fontId="1"/>
  </si>
  <si>
    <t>平成２０年</t>
    <rPh sb="0" eb="2">
      <t>ヘイセイ</t>
    </rPh>
    <rPh sb="4" eb="5">
      <t>ネン</t>
    </rPh>
    <phoneticPr fontId="1"/>
  </si>
  <si>
    <t>新潟大学歯学部</t>
    <phoneticPr fontId="1"/>
  </si>
  <si>
    <t>平成20年</t>
    <rPh sb="0" eb="2">
      <t>ヘイセイ</t>
    </rPh>
    <rPh sb="4" eb="5">
      <t>ネン</t>
    </rPh>
    <phoneticPr fontId="1"/>
  </si>
  <si>
    <t>昭和５６年</t>
    <phoneticPr fontId="1"/>
  </si>
  <si>
    <t>平成３年</t>
  </si>
  <si>
    <t>平成２年</t>
    <phoneticPr fontId="1"/>
  </si>
  <si>
    <t>九州歯科大学</t>
    <rPh sb="2" eb="4">
      <t>シカ</t>
    </rPh>
    <phoneticPr fontId="1"/>
  </si>
  <si>
    <t>昭和４６年</t>
    <phoneticPr fontId="1"/>
  </si>
  <si>
    <t>平成１０年</t>
  </si>
  <si>
    <t>新潟大学歯学部</t>
  </si>
  <si>
    <t>平成１４年</t>
    <rPh sb="0" eb="2">
      <t>ヘイセイ</t>
    </rPh>
    <rPh sb="4" eb="5">
      <t>ネン</t>
    </rPh>
    <phoneticPr fontId="1"/>
  </si>
  <si>
    <t>平成５年</t>
    <phoneticPr fontId="1"/>
  </si>
  <si>
    <t>昭和５５年</t>
  </si>
  <si>
    <t>昭和４９年</t>
  </si>
  <si>
    <t>昭和５７年</t>
  </si>
  <si>
    <t>平成４年</t>
  </si>
  <si>
    <t>日本歯科大学新潟</t>
  </si>
  <si>
    <t>平成１９年</t>
    <rPh sb="0" eb="2">
      <t>ヘイセイ</t>
    </rPh>
    <rPh sb="4" eb="5">
      <t>ネン</t>
    </rPh>
    <phoneticPr fontId="1"/>
  </si>
  <si>
    <t>東京医科歯科大学</t>
    <rPh sb="0" eb="2">
      <t>トウキョウ</t>
    </rPh>
    <rPh sb="2" eb="6">
      <t>イカシカ</t>
    </rPh>
    <rPh sb="6" eb="8">
      <t>ダイガク</t>
    </rPh>
    <phoneticPr fontId="1"/>
  </si>
  <si>
    <t>平成２３年</t>
    <rPh sb="0" eb="2">
      <t>ヘイセイ</t>
    </rPh>
    <rPh sb="4" eb="5">
      <t>ネン</t>
    </rPh>
    <phoneticPr fontId="1"/>
  </si>
  <si>
    <t>東京歯科大学</t>
    <phoneticPr fontId="1"/>
  </si>
  <si>
    <t>平成３０年</t>
    <rPh sb="0" eb="2">
      <t>ヘイセイ</t>
    </rPh>
    <rPh sb="4" eb="5">
      <t>ネン</t>
    </rPh>
    <phoneticPr fontId="1"/>
  </si>
  <si>
    <t>松本歯科大学</t>
    <rPh sb="0" eb="2">
      <t>マツモト</t>
    </rPh>
    <rPh sb="2" eb="6">
      <t>シカダイガク</t>
    </rPh>
    <phoneticPr fontId="1"/>
  </si>
  <si>
    <t>日本大学歯学部</t>
    <rPh sb="0" eb="2">
      <t>ニホン</t>
    </rPh>
    <rPh sb="2" eb="4">
      <t>ダイガク</t>
    </rPh>
    <rPh sb="4" eb="7">
      <t>シガクブ</t>
    </rPh>
    <phoneticPr fontId="1"/>
  </si>
  <si>
    <t>鶴見大学歯学部</t>
    <rPh sb="0" eb="2">
      <t>ツルミ</t>
    </rPh>
    <rPh sb="2" eb="4">
      <t>ダイガク</t>
    </rPh>
    <rPh sb="4" eb="7">
      <t>シガクブ</t>
    </rPh>
    <phoneticPr fontId="1"/>
  </si>
  <si>
    <t>日本大学松戸歯学部</t>
    <rPh sb="0" eb="2">
      <t>ニホン</t>
    </rPh>
    <rPh sb="2" eb="4">
      <t>ダイガク</t>
    </rPh>
    <rPh sb="6" eb="9">
      <t>シガクブ</t>
    </rPh>
    <phoneticPr fontId="1"/>
  </si>
  <si>
    <t>岡山大学歯学部</t>
    <rPh sb="4" eb="7">
      <t>シガクブ</t>
    </rPh>
    <phoneticPr fontId="1"/>
  </si>
  <si>
    <t>昭和大学歯学部</t>
    <rPh sb="4" eb="7">
      <t>シガクブ</t>
    </rPh>
    <phoneticPr fontId="1"/>
  </si>
  <si>
    <t>鹿児島大学歯学部</t>
    <rPh sb="5" eb="8">
      <t>シガクブ</t>
    </rPh>
    <phoneticPr fontId="1"/>
  </si>
  <si>
    <t>東京医科歯科大学</t>
    <rPh sb="0" eb="2">
      <t>トウキョウ</t>
    </rPh>
    <phoneticPr fontId="1"/>
  </si>
  <si>
    <t>前原　勝洋</t>
    <rPh sb="0" eb="2">
      <t>マエハラ</t>
    </rPh>
    <rPh sb="3" eb="5">
      <t>カツヒロ</t>
    </rPh>
    <phoneticPr fontId="1"/>
  </si>
  <si>
    <t>ルーエ歯科クリニック</t>
    <rPh sb="3" eb="5">
      <t>シカ</t>
    </rPh>
    <phoneticPr fontId="1"/>
  </si>
  <si>
    <t>245-0003</t>
    <phoneticPr fontId="1"/>
  </si>
  <si>
    <t>横浜市泉区岡津町５９７－７</t>
    <rPh sb="0" eb="8">
      <t>245-0003</t>
    </rPh>
    <phoneticPr fontId="1"/>
  </si>
  <si>
    <t>045-410-9888</t>
    <phoneticPr fontId="1"/>
  </si>
  <si>
    <t>奥羽大学歯学部</t>
    <rPh sb="0" eb="2">
      <t>オウウ</t>
    </rPh>
    <rPh sb="2" eb="4">
      <t>ダイガク</t>
    </rPh>
    <rPh sb="4" eb="7">
      <t>シガクブ</t>
    </rPh>
    <phoneticPr fontId="1"/>
  </si>
  <si>
    <t>平成２１年</t>
    <rPh sb="0" eb="2">
      <t>ヘイセイ</t>
    </rPh>
    <rPh sb="4" eb="5">
      <t>ネン</t>
    </rPh>
    <phoneticPr fontId="1"/>
  </si>
  <si>
    <t>伊勢山小学校</t>
    <rPh sb="0" eb="3">
      <t>イセヤマ</t>
    </rPh>
    <rPh sb="3" eb="6">
      <t>ショウガッコウ</t>
    </rPh>
    <phoneticPr fontId="1"/>
  </si>
  <si>
    <t>医療法人碧山会</t>
    <rPh sb="0" eb="4">
      <t>イリョウホウジン</t>
    </rPh>
    <rPh sb="4" eb="5">
      <t>ヘキ</t>
    </rPh>
    <rPh sb="5" eb="6">
      <t>ヤマ</t>
    </rPh>
    <rPh sb="6" eb="7">
      <t>カイ</t>
    </rPh>
    <phoneticPr fontId="1"/>
  </si>
  <si>
    <t>横浜市泉区和泉中央北４－３０－８</t>
    <rPh sb="7" eb="9">
      <t>チュウオウ</t>
    </rPh>
    <rPh sb="9" eb="10">
      <t>キタ</t>
    </rPh>
    <phoneticPr fontId="1"/>
  </si>
  <si>
    <t>昭和大学歯学部</t>
    <rPh sb="0" eb="2">
      <t>ショウワ</t>
    </rPh>
    <rPh sb="2" eb="4">
      <t>ダイガク</t>
    </rPh>
    <rPh sb="4" eb="7">
      <t>シガクブ</t>
    </rPh>
    <phoneticPr fontId="1"/>
  </si>
  <si>
    <t>横浜市泉区和泉中央南４－１－１</t>
    <rPh sb="0" eb="3">
      <t>ヨコハマシ</t>
    </rPh>
    <phoneticPr fontId="1"/>
  </si>
  <si>
    <t>髙堀　哲雄</t>
    <rPh sb="0" eb="2">
      <t>タカホリ</t>
    </rPh>
    <phoneticPr fontId="1"/>
  </si>
  <si>
    <t>不明</t>
    <rPh sb="0" eb="2">
      <t>フメイ</t>
    </rPh>
    <phoneticPr fontId="1"/>
  </si>
  <si>
    <t>くじらいビル２F</t>
    <phoneticPr fontId="1"/>
  </si>
  <si>
    <t>HAL DENTAL CLINIC</t>
    <phoneticPr fontId="1"/>
  </si>
  <si>
    <t>神奈川歯科大学</t>
    <rPh sb="0" eb="2">
      <t>カナガワ</t>
    </rPh>
    <phoneticPr fontId="1"/>
  </si>
  <si>
    <t>無し</t>
    <rPh sb="0" eb="1">
      <t>ナシ</t>
    </rPh>
    <phoneticPr fontId="1"/>
  </si>
  <si>
    <t>横浜市泉区和泉町６２１４−１</t>
    <phoneticPr fontId="1"/>
  </si>
  <si>
    <t>相鉄ライフいずみ野店 ２F</t>
    <rPh sb="0" eb="2">
      <t>ソウテツ</t>
    </rPh>
    <phoneticPr fontId="1"/>
  </si>
  <si>
    <t>245-0016</t>
    <phoneticPr fontId="1"/>
  </si>
  <si>
    <t>045-392-9120</t>
    <phoneticPr fontId="1"/>
  </si>
  <si>
    <t>湯原　勘丞</t>
    <rPh sb="0" eb="2">
      <t>ユハラ</t>
    </rPh>
    <phoneticPr fontId="1"/>
  </si>
  <si>
    <t>金指　幹元</t>
    <rPh sb="0" eb="1">
      <t>キン</t>
    </rPh>
    <phoneticPr fontId="1"/>
  </si>
  <si>
    <t>横浜いずみ台病院</t>
    <rPh sb="0" eb="2">
      <t>ヨコハマ</t>
    </rPh>
    <phoneticPr fontId="1"/>
  </si>
  <si>
    <t>令和２年</t>
    <rPh sb="0" eb="1">
      <t>レイ</t>
    </rPh>
    <phoneticPr fontId="1"/>
  </si>
  <si>
    <t>鶴見大学歯学部</t>
    <rPh sb="0" eb="7">
      <t>ツルミシガクブ</t>
    </rPh>
    <phoneticPr fontId="1"/>
  </si>
  <si>
    <t>横浜市泉区和泉町７８３８</t>
    <rPh sb="0" eb="1">
      <t>イズミ</t>
    </rPh>
    <phoneticPr fontId="1"/>
  </si>
  <si>
    <t>045-806-1131</t>
    <phoneticPr fontId="1"/>
  </si>
  <si>
    <t>045-806-1132</t>
    <phoneticPr fontId="1"/>
  </si>
  <si>
    <t>弥生台マノア歯科</t>
    <rPh sb="0" eb="2">
      <t>ヤヨイダイ</t>
    </rPh>
    <phoneticPr fontId="1"/>
  </si>
  <si>
    <t>横浜市泉区弥生台１６−１</t>
    <rPh sb="0" eb="2">
      <t>ヨコハマシ</t>
    </rPh>
    <phoneticPr fontId="1"/>
  </si>
  <si>
    <t>相鉄ライフやよい台１階</t>
    <rPh sb="0" eb="2">
      <t>ソウテツ</t>
    </rPh>
    <phoneticPr fontId="1"/>
  </si>
  <si>
    <t>045-435-9666</t>
    <phoneticPr fontId="1"/>
  </si>
  <si>
    <t>045-435-9322</t>
    <phoneticPr fontId="1"/>
  </si>
  <si>
    <t>橋本　和喜</t>
    <phoneticPr fontId="1"/>
  </si>
  <si>
    <t>塩田　尚弘</t>
    <rPh sb="0" eb="1">
      <t>シオ</t>
    </rPh>
    <phoneticPr fontId="1"/>
  </si>
  <si>
    <t>045-813-6688</t>
    <phoneticPr fontId="1"/>
  </si>
  <si>
    <t>大久保　裕児</t>
    <phoneticPr fontId="1"/>
  </si>
  <si>
    <t>鈴木　皓大</t>
    <phoneticPr fontId="1"/>
  </si>
  <si>
    <t>令和２年</t>
    <rPh sb="0" eb="1">
      <t>レイワ</t>
    </rPh>
    <phoneticPr fontId="1"/>
  </si>
  <si>
    <t>045-410-7119</t>
    <phoneticPr fontId="1"/>
  </si>
  <si>
    <t>横浜市泉区中田南４−１−４５</t>
    <rPh sb="0" eb="3">
      <t>ヨコハマシ</t>
    </rPh>
    <rPh sb="3" eb="5">
      <t>イズミク</t>
    </rPh>
    <rPh sb="5" eb="8">
      <t>イズミチュウオウ</t>
    </rPh>
    <phoneticPr fontId="1"/>
  </si>
  <si>
    <t>シェリールラヴィ１階</t>
    <phoneticPr fontId="1"/>
  </si>
  <si>
    <t>さくら歯科クリニック中田</t>
    <phoneticPr fontId="1"/>
  </si>
  <si>
    <t>掲載項目</t>
    <rPh sb="0" eb="2">
      <t>ケイサイ</t>
    </rPh>
    <rPh sb="2" eb="4">
      <t>コウモク</t>
    </rPh>
    <phoneticPr fontId="1"/>
  </si>
  <si>
    <t>訂正項目</t>
    <rPh sb="0" eb="2">
      <t>テイセイ</t>
    </rPh>
    <rPh sb="2" eb="4">
      <t>コウモク</t>
    </rPh>
    <phoneticPr fontId="1"/>
  </si>
  <si>
    <t>基本情報</t>
    <rPh sb="0" eb="2">
      <t>キホン</t>
    </rPh>
    <rPh sb="2" eb="4">
      <t>ジョウホウ</t>
    </rPh>
    <phoneticPr fontId="1"/>
  </si>
  <si>
    <t>診療所</t>
    <rPh sb="0" eb="3">
      <t>シンリョウジョ</t>
    </rPh>
    <phoneticPr fontId="1"/>
  </si>
  <si>
    <t>自宅</t>
    <rPh sb="0" eb="2">
      <t>ジタク</t>
    </rPh>
    <phoneticPr fontId="1"/>
  </si>
  <si>
    <t>携帯　・メール</t>
    <rPh sb="0" eb="2">
      <t>ケイタイ</t>
    </rPh>
    <phoneticPr fontId="1"/>
  </si>
  <si>
    <t>　　掲載可否</t>
    <rPh sb="2" eb="4">
      <t>ケイサイ</t>
    </rPh>
    <rPh sb="4" eb="6">
      <t>カヒ</t>
    </rPh>
    <phoneticPr fontId="1"/>
  </si>
  <si>
    <t>携帯メール</t>
    <rPh sb="0" eb="2">
      <t>ケイタイ</t>
    </rPh>
    <phoneticPr fontId="2"/>
  </si>
  <si>
    <t>PCメール</t>
    <phoneticPr fontId="2"/>
  </si>
  <si>
    <t>PC第２メール</t>
    <rPh sb="2" eb="3">
      <t>ダイ</t>
    </rPh>
    <phoneticPr fontId="2"/>
  </si>
  <si>
    <t>No</t>
    <phoneticPr fontId="1"/>
  </si>
  <si>
    <t>県歯加入</t>
    <rPh sb="0" eb="2">
      <t>ケンシ</t>
    </rPh>
    <rPh sb="2" eb="4">
      <t>カニュウ</t>
    </rPh>
    <phoneticPr fontId="1"/>
  </si>
  <si>
    <t>横歯加入</t>
    <rPh sb="0" eb="2">
      <t>ヨコシ</t>
    </rPh>
    <rPh sb="2" eb="4">
      <t>カニュウ</t>
    </rPh>
    <phoneticPr fontId="1"/>
  </si>
  <si>
    <t>連盟加入</t>
    <rPh sb="0" eb="2">
      <t>レンメイ</t>
    </rPh>
    <rPh sb="2" eb="4">
      <t>カニュウ</t>
    </rPh>
    <phoneticPr fontId="1"/>
  </si>
  <si>
    <t>認可保育所</t>
    <rPh sb="0" eb="2">
      <t>ニンカ</t>
    </rPh>
    <rPh sb="2" eb="5">
      <t>ホイクジョ</t>
    </rPh>
    <phoneticPr fontId="1"/>
  </si>
  <si>
    <t>他保育所幼稚園</t>
    <rPh sb="0" eb="1">
      <t>タ</t>
    </rPh>
    <rPh sb="1" eb="4">
      <t>ホイクジョ</t>
    </rPh>
    <rPh sb="4" eb="7">
      <t>ヨウチエン</t>
    </rPh>
    <phoneticPr fontId="1"/>
  </si>
  <si>
    <t>岡津小学校</t>
    <rPh sb="0" eb="2">
      <t>オカツ</t>
    </rPh>
    <rPh sb="2" eb="5">
      <t>ショウガッコウ</t>
    </rPh>
    <phoneticPr fontId="1"/>
  </si>
  <si>
    <t>横浜緑園総合高等学校</t>
    <phoneticPr fontId="1"/>
  </si>
  <si>
    <t>横浜市泉区和泉中央南１－３－４</t>
    <rPh sb="7" eb="9">
      <t>チュウオウ</t>
    </rPh>
    <rPh sb="9" eb="10">
      <t>ミナミ</t>
    </rPh>
    <phoneticPr fontId="1"/>
  </si>
  <si>
    <t>GROW YOKOHAMA TATEBA １F</t>
    <phoneticPr fontId="1"/>
  </si>
  <si>
    <t>医療法人 日桜会</t>
    <rPh sb="0" eb="4">
      <t>イリョウホウジン</t>
    </rPh>
    <phoneticPr fontId="1"/>
  </si>
  <si>
    <t>七栗　隆行</t>
    <phoneticPr fontId="1"/>
  </si>
  <si>
    <t>小川　武志</t>
    <phoneticPr fontId="1"/>
  </si>
  <si>
    <t>水共　優一</t>
    <rPh sb="0" eb="2">
      <t xml:space="preserve">ミズトモ </t>
    </rPh>
    <rPh sb="3" eb="5">
      <t xml:space="preserve">ユウイチ </t>
    </rPh>
    <phoneticPr fontId="1"/>
  </si>
  <si>
    <t>令和４年</t>
    <rPh sb="0" eb="2">
      <t xml:space="preserve">レイワ </t>
    </rPh>
    <phoneticPr fontId="1"/>
  </si>
  <si>
    <t>北海道医療大学</t>
    <rPh sb="0" eb="3">
      <t xml:space="preserve">ホッカイドウ </t>
    </rPh>
    <rPh sb="3" eb="7">
      <t xml:space="preserve">イリョウダイガク </t>
    </rPh>
    <phoneticPr fontId="1"/>
  </si>
  <si>
    <t>医療法人社団ユニメディコ</t>
    <rPh sb="0" eb="4">
      <t>イリョウホウジン</t>
    </rPh>
    <rPh sb="4" eb="6">
      <t xml:space="preserve">シャダン </t>
    </rPh>
    <phoneticPr fontId="1"/>
  </si>
  <si>
    <t>山手台クリニック</t>
    <rPh sb="0" eb="1">
      <t xml:space="preserve">ヤマテダイ </t>
    </rPh>
    <phoneticPr fontId="1"/>
  </si>
  <si>
    <t>横浜市泉区領家３−２−４</t>
    <rPh sb="5" eb="6">
      <t xml:space="preserve">リョウケ </t>
    </rPh>
    <phoneticPr fontId="1"/>
  </si>
  <si>
    <t>山手台IKプラザ２F</t>
    <rPh sb="0" eb="2">
      <t xml:space="preserve">ヤマテダイ </t>
    </rPh>
    <phoneticPr fontId="1"/>
  </si>
  <si>
    <t>045-814-6821</t>
    <phoneticPr fontId="1"/>
  </si>
  <si>
    <t>045-814-6829</t>
    <phoneticPr fontId="1"/>
  </si>
  <si>
    <t>上飯田小学校</t>
    <rPh sb="0" eb="1">
      <t xml:space="preserve">ウエ </t>
    </rPh>
    <rPh sb="1" eb="2">
      <t xml:space="preserve">イイダ </t>
    </rPh>
    <rPh sb="3" eb="6">
      <t xml:space="preserve">ショウガッコウ </t>
    </rPh>
    <phoneticPr fontId="1"/>
  </si>
  <si>
    <t>緑園義務教育学校小学部</t>
    <phoneticPr fontId="1"/>
  </si>
  <si>
    <t>横浜修悠館高等学校(通)</t>
    <rPh sb="0" eb="1">
      <t>ナ</t>
    </rPh>
    <phoneticPr fontId="1"/>
  </si>
  <si>
    <t>無し</t>
    <rPh sb="0" eb="1">
      <t xml:space="preserve">ナシ </t>
    </rPh>
    <phoneticPr fontId="1"/>
  </si>
  <si>
    <t>新橋小学校</t>
    <rPh sb="0" eb="2">
      <t xml:space="preserve">シンバシ </t>
    </rPh>
    <rPh sb="2" eb="5">
      <t xml:space="preserve">ショウガッコウ </t>
    </rPh>
    <phoneticPr fontId="1"/>
  </si>
  <si>
    <t>令和５年</t>
    <rPh sb="0" eb="2">
      <t xml:space="preserve">レイワ </t>
    </rPh>
    <phoneticPr fontId="1"/>
  </si>
  <si>
    <t>いずみ中央マノア歯科</t>
    <phoneticPr fontId="1"/>
  </si>
  <si>
    <t>横浜市泉区和泉中央南５−１４−１３</t>
    <phoneticPr fontId="1"/>
  </si>
  <si>
    <t>相鉄ライフいずみ中央２階</t>
    <phoneticPr fontId="1"/>
  </si>
  <si>
    <t>045-806-0322</t>
    <phoneticPr fontId="1"/>
  </si>
  <si>
    <t>045-806-0323</t>
    <phoneticPr fontId="1"/>
  </si>
  <si>
    <t>林　直樹</t>
    <phoneticPr fontId="1"/>
  </si>
  <si>
    <t>林　昌輝</t>
    <rPh sb="0" eb="1">
      <t xml:space="preserve">ハヤシ </t>
    </rPh>
    <rPh sb="2" eb="3">
      <t xml:space="preserve">マサ </t>
    </rPh>
    <rPh sb="3" eb="4">
      <t xml:space="preserve">テル </t>
    </rPh>
    <phoneticPr fontId="1"/>
  </si>
  <si>
    <t>医療法人社団</t>
    <rPh sb="0" eb="4">
      <t xml:space="preserve">イリョウホウジン </t>
    </rPh>
    <rPh sb="4" eb="6">
      <t xml:space="preserve">シャダン </t>
    </rPh>
    <phoneticPr fontId="1"/>
  </si>
  <si>
    <t>医療法人社団　華更会</t>
    <rPh sb="0" eb="1">
      <t>ナ</t>
    </rPh>
    <phoneticPr fontId="1"/>
  </si>
  <si>
    <t>松陽高校</t>
    <rPh sb="1" eb="2">
      <t xml:space="preserve">ヨウ </t>
    </rPh>
    <rPh sb="2" eb="4">
      <t xml:space="preserve">コウコウ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</si>
</sst>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1" applyFont="1" applyFill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14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75"/>
  <sheetViews>
    <sheetView tabSelected="1" zoomScale="75" zoomScaleNormal="100" workbookViewId="0">
      <selection activeCell="C1" sqref="C1:C1048576"/>
    </sheetView>
  </sheetViews>
  <sheetFormatPr baseColWidth="10" defaultColWidth="8.83203125" defaultRowHeight="14"/>
  <cols>
    <col min="1" max="1" width="4" style="3" customWidth="1"/>
    <col min="2" max="3" width="13.1640625" style="3" customWidth="1"/>
    <col min="4" max="4" width="25.5" style="3" customWidth="1"/>
    <col min="5" max="5" width="9.5" style="3" customWidth="1"/>
    <col min="6" max="6" width="28.1640625" style="3" customWidth="1"/>
    <col min="7" max="7" width="22" style="3" customWidth="1"/>
    <col min="8" max="8" width="14.5" style="3" customWidth="1"/>
    <col min="9" max="9" width="17.83203125" style="3" customWidth="1"/>
    <col min="10" max="10" width="11.83203125" style="3" customWidth="1"/>
    <col min="11" max="11" width="16.1640625" style="3" customWidth="1"/>
    <col min="12" max="12" width="20.33203125" style="3" customWidth="1"/>
    <col min="13" max="233" width="9" style="3"/>
    <col min="234" max="234" width="4" style="3" customWidth="1"/>
    <col min="235" max="235" width="13.1640625" style="3" customWidth="1"/>
    <col min="236" max="236" width="9.5" style="3" customWidth="1"/>
    <col min="237" max="237" width="33.6640625" style="3" customWidth="1"/>
    <col min="238" max="238" width="30.6640625" style="3" customWidth="1"/>
    <col min="239" max="239" width="14.1640625" style="3" customWidth="1"/>
    <col min="240" max="240" width="18" style="3" customWidth="1"/>
    <col min="241" max="241" width="15.6640625" style="3" customWidth="1"/>
    <col min="242" max="242" width="14.1640625" style="3" customWidth="1"/>
    <col min="243" max="243" width="9.5" style="3" customWidth="1"/>
    <col min="244" max="244" width="28.1640625" style="3" customWidth="1"/>
    <col min="245" max="245" width="22" style="3" customWidth="1"/>
    <col min="246" max="246" width="14.5" style="3" customWidth="1"/>
    <col min="247" max="247" width="17.83203125" style="3" customWidth="1"/>
    <col min="248" max="248" width="22.6640625" style="3" customWidth="1"/>
    <col min="249" max="249" width="31.83203125" style="3" customWidth="1"/>
    <col min="250" max="250" width="34" style="3" customWidth="1"/>
    <col min="251" max="254" width="9" style="3"/>
    <col min="255" max="255" width="22.6640625" style="3" customWidth="1"/>
    <col min="256" max="256" width="27" style="3" customWidth="1"/>
    <col min="257" max="257" width="33.6640625" style="3" customWidth="1"/>
    <col min="258" max="489" width="9" style="3"/>
    <col min="490" max="490" width="4" style="3" customWidth="1"/>
    <col min="491" max="491" width="13.1640625" style="3" customWidth="1"/>
    <col min="492" max="492" width="9.5" style="3" customWidth="1"/>
    <col min="493" max="493" width="33.6640625" style="3" customWidth="1"/>
    <col min="494" max="494" width="30.6640625" style="3" customWidth="1"/>
    <col min="495" max="495" width="14.1640625" style="3" customWidth="1"/>
    <col min="496" max="496" width="18" style="3" customWidth="1"/>
    <col min="497" max="497" width="15.6640625" style="3" customWidth="1"/>
    <col min="498" max="498" width="14.1640625" style="3" customWidth="1"/>
    <col min="499" max="499" width="9.5" style="3" customWidth="1"/>
    <col min="500" max="500" width="28.1640625" style="3" customWidth="1"/>
    <col min="501" max="501" width="22" style="3" customWidth="1"/>
    <col min="502" max="502" width="14.5" style="3" customWidth="1"/>
    <col min="503" max="503" width="17.83203125" style="3" customWidth="1"/>
    <col min="504" max="504" width="22.6640625" style="3" customWidth="1"/>
    <col min="505" max="505" width="31.83203125" style="3" customWidth="1"/>
    <col min="506" max="506" width="34" style="3" customWidth="1"/>
    <col min="507" max="510" width="9" style="3"/>
    <col min="511" max="511" width="22.6640625" style="3" customWidth="1"/>
    <col min="512" max="512" width="27" style="3" customWidth="1"/>
    <col min="513" max="513" width="33.6640625" style="3" customWidth="1"/>
    <col min="514" max="745" width="9" style="3"/>
    <col min="746" max="746" width="4" style="3" customWidth="1"/>
    <col min="747" max="747" width="13.1640625" style="3" customWidth="1"/>
    <col min="748" max="748" width="9.5" style="3" customWidth="1"/>
    <col min="749" max="749" width="33.6640625" style="3" customWidth="1"/>
    <col min="750" max="750" width="30.6640625" style="3" customWidth="1"/>
    <col min="751" max="751" width="14.1640625" style="3" customWidth="1"/>
    <col min="752" max="752" width="18" style="3" customWidth="1"/>
    <col min="753" max="753" width="15.6640625" style="3" customWidth="1"/>
    <col min="754" max="754" width="14.1640625" style="3" customWidth="1"/>
    <col min="755" max="755" width="9.5" style="3" customWidth="1"/>
    <col min="756" max="756" width="28.1640625" style="3" customWidth="1"/>
    <col min="757" max="757" width="22" style="3" customWidth="1"/>
    <col min="758" max="758" width="14.5" style="3" customWidth="1"/>
    <col min="759" max="759" width="17.83203125" style="3" customWidth="1"/>
    <col min="760" max="760" width="22.6640625" style="3" customWidth="1"/>
    <col min="761" max="761" width="31.83203125" style="3" customWidth="1"/>
    <col min="762" max="762" width="34" style="3" customWidth="1"/>
    <col min="763" max="766" width="9" style="3"/>
    <col min="767" max="767" width="22.6640625" style="3" customWidth="1"/>
    <col min="768" max="768" width="27" style="3" customWidth="1"/>
    <col min="769" max="769" width="33.6640625" style="3" customWidth="1"/>
    <col min="770" max="1001" width="9" style="3"/>
    <col min="1002" max="1002" width="4" style="3" customWidth="1"/>
    <col min="1003" max="1003" width="13.1640625" style="3" customWidth="1"/>
    <col min="1004" max="1004" width="9.5" style="3" customWidth="1"/>
    <col min="1005" max="1005" width="33.6640625" style="3" customWidth="1"/>
    <col min="1006" max="1006" width="30.6640625" style="3" customWidth="1"/>
    <col min="1007" max="1007" width="14.1640625" style="3" customWidth="1"/>
    <col min="1008" max="1008" width="18" style="3" customWidth="1"/>
    <col min="1009" max="1009" width="15.6640625" style="3" customWidth="1"/>
    <col min="1010" max="1010" width="14.1640625" style="3" customWidth="1"/>
    <col min="1011" max="1011" width="9.5" style="3" customWidth="1"/>
    <col min="1012" max="1012" width="28.1640625" style="3" customWidth="1"/>
    <col min="1013" max="1013" width="22" style="3" customWidth="1"/>
    <col min="1014" max="1014" width="14.5" style="3" customWidth="1"/>
    <col min="1015" max="1015" width="17.83203125" style="3" customWidth="1"/>
    <col min="1016" max="1016" width="22.6640625" style="3" customWidth="1"/>
    <col min="1017" max="1017" width="31.83203125" style="3" customWidth="1"/>
    <col min="1018" max="1018" width="34" style="3" customWidth="1"/>
    <col min="1019" max="1022" width="9" style="3"/>
    <col min="1023" max="1023" width="22.6640625" style="3" customWidth="1"/>
    <col min="1024" max="1024" width="27" style="3" customWidth="1"/>
    <col min="1025" max="1025" width="33.6640625" style="3" customWidth="1"/>
    <col min="1026" max="1257" width="9" style="3"/>
    <col min="1258" max="1258" width="4" style="3" customWidth="1"/>
    <col min="1259" max="1259" width="13.1640625" style="3" customWidth="1"/>
    <col min="1260" max="1260" width="9.5" style="3" customWidth="1"/>
    <col min="1261" max="1261" width="33.6640625" style="3" customWidth="1"/>
    <col min="1262" max="1262" width="30.6640625" style="3" customWidth="1"/>
    <col min="1263" max="1263" width="14.1640625" style="3" customWidth="1"/>
    <col min="1264" max="1264" width="18" style="3" customWidth="1"/>
    <col min="1265" max="1265" width="15.6640625" style="3" customWidth="1"/>
    <col min="1266" max="1266" width="14.1640625" style="3" customWidth="1"/>
    <col min="1267" max="1267" width="9.5" style="3" customWidth="1"/>
    <col min="1268" max="1268" width="28.1640625" style="3" customWidth="1"/>
    <col min="1269" max="1269" width="22" style="3" customWidth="1"/>
    <col min="1270" max="1270" width="14.5" style="3" customWidth="1"/>
    <col min="1271" max="1271" width="17.83203125" style="3" customWidth="1"/>
    <col min="1272" max="1272" width="22.6640625" style="3" customWidth="1"/>
    <col min="1273" max="1273" width="31.83203125" style="3" customWidth="1"/>
    <col min="1274" max="1274" width="34" style="3" customWidth="1"/>
    <col min="1275" max="1278" width="9" style="3"/>
    <col min="1279" max="1279" width="22.6640625" style="3" customWidth="1"/>
    <col min="1280" max="1280" width="27" style="3" customWidth="1"/>
    <col min="1281" max="1281" width="33.6640625" style="3" customWidth="1"/>
    <col min="1282" max="1513" width="9" style="3"/>
    <col min="1514" max="1514" width="4" style="3" customWidth="1"/>
    <col min="1515" max="1515" width="13.1640625" style="3" customWidth="1"/>
    <col min="1516" max="1516" width="9.5" style="3" customWidth="1"/>
    <col min="1517" max="1517" width="33.6640625" style="3" customWidth="1"/>
    <col min="1518" max="1518" width="30.6640625" style="3" customWidth="1"/>
    <col min="1519" max="1519" width="14.1640625" style="3" customWidth="1"/>
    <col min="1520" max="1520" width="18" style="3" customWidth="1"/>
    <col min="1521" max="1521" width="15.6640625" style="3" customWidth="1"/>
    <col min="1522" max="1522" width="14.1640625" style="3" customWidth="1"/>
    <col min="1523" max="1523" width="9.5" style="3" customWidth="1"/>
    <col min="1524" max="1524" width="28.1640625" style="3" customWidth="1"/>
    <col min="1525" max="1525" width="22" style="3" customWidth="1"/>
    <col min="1526" max="1526" width="14.5" style="3" customWidth="1"/>
    <col min="1527" max="1527" width="17.83203125" style="3" customWidth="1"/>
    <col min="1528" max="1528" width="22.6640625" style="3" customWidth="1"/>
    <col min="1529" max="1529" width="31.83203125" style="3" customWidth="1"/>
    <col min="1530" max="1530" width="34" style="3" customWidth="1"/>
    <col min="1531" max="1534" width="9" style="3"/>
    <col min="1535" max="1535" width="22.6640625" style="3" customWidth="1"/>
    <col min="1536" max="1536" width="27" style="3" customWidth="1"/>
    <col min="1537" max="1537" width="33.6640625" style="3" customWidth="1"/>
    <col min="1538" max="1769" width="9" style="3"/>
    <col min="1770" max="1770" width="4" style="3" customWidth="1"/>
    <col min="1771" max="1771" width="13.1640625" style="3" customWidth="1"/>
    <col min="1772" max="1772" width="9.5" style="3" customWidth="1"/>
    <col min="1773" max="1773" width="33.6640625" style="3" customWidth="1"/>
    <col min="1774" max="1774" width="30.6640625" style="3" customWidth="1"/>
    <col min="1775" max="1775" width="14.1640625" style="3" customWidth="1"/>
    <col min="1776" max="1776" width="18" style="3" customWidth="1"/>
    <col min="1777" max="1777" width="15.6640625" style="3" customWidth="1"/>
    <col min="1778" max="1778" width="14.1640625" style="3" customWidth="1"/>
    <col min="1779" max="1779" width="9.5" style="3" customWidth="1"/>
    <col min="1780" max="1780" width="28.1640625" style="3" customWidth="1"/>
    <col min="1781" max="1781" width="22" style="3" customWidth="1"/>
    <col min="1782" max="1782" width="14.5" style="3" customWidth="1"/>
    <col min="1783" max="1783" width="17.83203125" style="3" customWidth="1"/>
    <col min="1784" max="1784" width="22.6640625" style="3" customWidth="1"/>
    <col min="1785" max="1785" width="31.83203125" style="3" customWidth="1"/>
    <col min="1786" max="1786" width="34" style="3" customWidth="1"/>
    <col min="1787" max="1790" width="9" style="3"/>
    <col min="1791" max="1791" width="22.6640625" style="3" customWidth="1"/>
    <col min="1792" max="1792" width="27" style="3" customWidth="1"/>
    <col min="1793" max="1793" width="33.6640625" style="3" customWidth="1"/>
    <col min="1794" max="2025" width="9" style="3"/>
    <col min="2026" max="2026" width="4" style="3" customWidth="1"/>
    <col min="2027" max="2027" width="13.1640625" style="3" customWidth="1"/>
    <col min="2028" max="2028" width="9.5" style="3" customWidth="1"/>
    <col min="2029" max="2029" width="33.6640625" style="3" customWidth="1"/>
    <col min="2030" max="2030" width="30.6640625" style="3" customWidth="1"/>
    <col min="2031" max="2031" width="14.1640625" style="3" customWidth="1"/>
    <col min="2032" max="2032" width="18" style="3" customWidth="1"/>
    <col min="2033" max="2033" width="15.6640625" style="3" customWidth="1"/>
    <col min="2034" max="2034" width="14.1640625" style="3" customWidth="1"/>
    <col min="2035" max="2035" width="9.5" style="3" customWidth="1"/>
    <col min="2036" max="2036" width="28.1640625" style="3" customWidth="1"/>
    <col min="2037" max="2037" width="22" style="3" customWidth="1"/>
    <col min="2038" max="2038" width="14.5" style="3" customWidth="1"/>
    <col min="2039" max="2039" width="17.83203125" style="3" customWidth="1"/>
    <col min="2040" max="2040" width="22.6640625" style="3" customWidth="1"/>
    <col min="2041" max="2041" width="31.83203125" style="3" customWidth="1"/>
    <col min="2042" max="2042" width="34" style="3" customWidth="1"/>
    <col min="2043" max="2046" width="9" style="3"/>
    <col min="2047" max="2047" width="22.6640625" style="3" customWidth="1"/>
    <col min="2048" max="2048" width="27" style="3" customWidth="1"/>
    <col min="2049" max="2049" width="33.6640625" style="3" customWidth="1"/>
    <col min="2050" max="2281" width="9" style="3"/>
    <col min="2282" max="2282" width="4" style="3" customWidth="1"/>
    <col min="2283" max="2283" width="13.1640625" style="3" customWidth="1"/>
    <col min="2284" max="2284" width="9.5" style="3" customWidth="1"/>
    <col min="2285" max="2285" width="33.6640625" style="3" customWidth="1"/>
    <col min="2286" max="2286" width="30.6640625" style="3" customWidth="1"/>
    <col min="2287" max="2287" width="14.1640625" style="3" customWidth="1"/>
    <col min="2288" max="2288" width="18" style="3" customWidth="1"/>
    <col min="2289" max="2289" width="15.6640625" style="3" customWidth="1"/>
    <col min="2290" max="2290" width="14.1640625" style="3" customWidth="1"/>
    <col min="2291" max="2291" width="9.5" style="3" customWidth="1"/>
    <col min="2292" max="2292" width="28.1640625" style="3" customWidth="1"/>
    <col min="2293" max="2293" width="22" style="3" customWidth="1"/>
    <col min="2294" max="2294" width="14.5" style="3" customWidth="1"/>
    <col min="2295" max="2295" width="17.83203125" style="3" customWidth="1"/>
    <col min="2296" max="2296" width="22.6640625" style="3" customWidth="1"/>
    <col min="2297" max="2297" width="31.83203125" style="3" customWidth="1"/>
    <col min="2298" max="2298" width="34" style="3" customWidth="1"/>
    <col min="2299" max="2302" width="9" style="3"/>
    <col min="2303" max="2303" width="22.6640625" style="3" customWidth="1"/>
    <col min="2304" max="2304" width="27" style="3" customWidth="1"/>
    <col min="2305" max="2305" width="33.6640625" style="3" customWidth="1"/>
    <col min="2306" max="2537" width="9" style="3"/>
    <col min="2538" max="2538" width="4" style="3" customWidth="1"/>
    <col min="2539" max="2539" width="13.1640625" style="3" customWidth="1"/>
    <col min="2540" max="2540" width="9.5" style="3" customWidth="1"/>
    <col min="2541" max="2541" width="33.6640625" style="3" customWidth="1"/>
    <col min="2542" max="2542" width="30.6640625" style="3" customWidth="1"/>
    <col min="2543" max="2543" width="14.1640625" style="3" customWidth="1"/>
    <col min="2544" max="2544" width="18" style="3" customWidth="1"/>
    <col min="2545" max="2545" width="15.6640625" style="3" customWidth="1"/>
    <col min="2546" max="2546" width="14.1640625" style="3" customWidth="1"/>
    <col min="2547" max="2547" width="9.5" style="3" customWidth="1"/>
    <col min="2548" max="2548" width="28.1640625" style="3" customWidth="1"/>
    <col min="2549" max="2549" width="22" style="3" customWidth="1"/>
    <col min="2550" max="2550" width="14.5" style="3" customWidth="1"/>
    <col min="2551" max="2551" width="17.83203125" style="3" customWidth="1"/>
    <col min="2552" max="2552" width="22.6640625" style="3" customWidth="1"/>
    <col min="2553" max="2553" width="31.83203125" style="3" customWidth="1"/>
    <col min="2554" max="2554" width="34" style="3" customWidth="1"/>
    <col min="2555" max="2558" width="9" style="3"/>
    <col min="2559" max="2559" width="22.6640625" style="3" customWidth="1"/>
    <col min="2560" max="2560" width="27" style="3" customWidth="1"/>
    <col min="2561" max="2561" width="33.6640625" style="3" customWidth="1"/>
    <col min="2562" max="2793" width="9" style="3"/>
    <col min="2794" max="2794" width="4" style="3" customWidth="1"/>
    <col min="2795" max="2795" width="13.1640625" style="3" customWidth="1"/>
    <col min="2796" max="2796" width="9.5" style="3" customWidth="1"/>
    <col min="2797" max="2797" width="33.6640625" style="3" customWidth="1"/>
    <col min="2798" max="2798" width="30.6640625" style="3" customWidth="1"/>
    <col min="2799" max="2799" width="14.1640625" style="3" customWidth="1"/>
    <col min="2800" max="2800" width="18" style="3" customWidth="1"/>
    <col min="2801" max="2801" width="15.6640625" style="3" customWidth="1"/>
    <col min="2802" max="2802" width="14.1640625" style="3" customWidth="1"/>
    <col min="2803" max="2803" width="9.5" style="3" customWidth="1"/>
    <col min="2804" max="2804" width="28.1640625" style="3" customWidth="1"/>
    <col min="2805" max="2805" width="22" style="3" customWidth="1"/>
    <col min="2806" max="2806" width="14.5" style="3" customWidth="1"/>
    <col min="2807" max="2807" width="17.83203125" style="3" customWidth="1"/>
    <col min="2808" max="2808" width="22.6640625" style="3" customWidth="1"/>
    <col min="2809" max="2809" width="31.83203125" style="3" customWidth="1"/>
    <col min="2810" max="2810" width="34" style="3" customWidth="1"/>
    <col min="2811" max="2814" width="9" style="3"/>
    <col min="2815" max="2815" width="22.6640625" style="3" customWidth="1"/>
    <col min="2816" max="2816" width="27" style="3" customWidth="1"/>
    <col min="2817" max="2817" width="33.6640625" style="3" customWidth="1"/>
    <col min="2818" max="3049" width="9" style="3"/>
    <col min="3050" max="3050" width="4" style="3" customWidth="1"/>
    <col min="3051" max="3051" width="13.1640625" style="3" customWidth="1"/>
    <col min="3052" max="3052" width="9.5" style="3" customWidth="1"/>
    <col min="3053" max="3053" width="33.6640625" style="3" customWidth="1"/>
    <col min="3054" max="3054" width="30.6640625" style="3" customWidth="1"/>
    <col min="3055" max="3055" width="14.1640625" style="3" customWidth="1"/>
    <col min="3056" max="3056" width="18" style="3" customWidth="1"/>
    <col min="3057" max="3057" width="15.6640625" style="3" customWidth="1"/>
    <col min="3058" max="3058" width="14.1640625" style="3" customWidth="1"/>
    <col min="3059" max="3059" width="9.5" style="3" customWidth="1"/>
    <col min="3060" max="3060" width="28.1640625" style="3" customWidth="1"/>
    <col min="3061" max="3061" width="22" style="3" customWidth="1"/>
    <col min="3062" max="3062" width="14.5" style="3" customWidth="1"/>
    <col min="3063" max="3063" width="17.83203125" style="3" customWidth="1"/>
    <col min="3064" max="3064" width="22.6640625" style="3" customWidth="1"/>
    <col min="3065" max="3065" width="31.83203125" style="3" customWidth="1"/>
    <col min="3066" max="3066" width="34" style="3" customWidth="1"/>
    <col min="3067" max="3070" width="9" style="3"/>
    <col min="3071" max="3071" width="22.6640625" style="3" customWidth="1"/>
    <col min="3072" max="3072" width="27" style="3" customWidth="1"/>
    <col min="3073" max="3073" width="33.6640625" style="3" customWidth="1"/>
    <col min="3074" max="3305" width="9" style="3"/>
    <col min="3306" max="3306" width="4" style="3" customWidth="1"/>
    <col min="3307" max="3307" width="13.1640625" style="3" customWidth="1"/>
    <col min="3308" max="3308" width="9.5" style="3" customWidth="1"/>
    <col min="3309" max="3309" width="33.6640625" style="3" customWidth="1"/>
    <col min="3310" max="3310" width="30.6640625" style="3" customWidth="1"/>
    <col min="3311" max="3311" width="14.1640625" style="3" customWidth="1"/>
    <col min="3312" max="3312" width="18" style="3" customWidth="1"/>
    <col min="3313" max="3313" width="15.6640625" style="3" customWidth="1"/>
    <col min="3314" max="3314" width="14.1640625" style="3" customWidth="1"/>
    <col min="3315" max="3315" width="9.5" style="3" customWidth="1"/>
    <col min="3316" max="3316" width="28.1640625" style="3" customWidth="1"/>
    <col min="3317" max="3317" width="22" style="3" customWidth="1"/>
    <col min="3318" max="3318" width="14.5" style="3" customWidth="1"/>
    <col min="3319" max="3319" width="17.83203125" style="3" customWidth="1"/>
    <col min="3320" max="3320" width="22.6640625" style="3" customWidth="1"/>
    <col min="3321" max="3321" width="31.83203125" style="3" customWidth="1"/>
    <col min="3322" max="3322" width="34" style="3" customWidth="1"/>
    <col min="3323" max="3326" width="9" style="3"/>
    <col min="3327" max="3327" width="22.6640625" style="3" customWidth="1"/>
    <col min="3328" max="3328" width="27" style="3" customWidth="1"/>
    <col min="3329" max="3329" width="33.6640625" style="3" customWidth="1"/>
    <col min="3330" max="3561" width="9" style="3"/>
    <col min="3562" max="3562" width="4" style="3" customWidth="1"/>
    <col min="3563" max="3563" width="13.1640625" style="3" customWidth="1"/>
    <col min="3564" max="3564" width="9.5" style="3" customWidth="1"/>
    <col min="3565" max="3565" width="33.6640625" style="3" customWidth="1"/>
    <col min="3566" max="3566" width="30.6640625" style="3" customWidth="1"/>
    <col min="3567" max="3567" width="14.1640625" style="3" customWidth="1"/>
    <col min="3568" max="3568" width="18" style="3" customWidth="1"/>
    <col min="3569" max="3569" width="15.6640625" style="3" customWidth="1"/>
    <col min="3570" max="3570" width="14.1640625" style="3" customWidth="1"/>
    <col min="3571" max="3571" width="9.5" style="3" customWidth="1"/>
    <col min="3572" max="3572" width="28.1640625" style="3" customWidth="1"/>
    <col min="3573" max="3573" width="22" style="3" customWidth="1"/>
    <col min="3574" max="3574" width="14.5" style="3" customWidth="1"/>
    <col min="3575" max="3575" width="17.83203125" style="3" customWidth="1"/>
    <col min="3576" max="3576" width="22.6640625" style="3" customWidth="1"/>
    <col min="3577" max="3577" width="31.83203125" style="3" customWidth="1"/>
    <col min="3578" max="3578" width="34" style="3" customWidth="1"/>
    <col min="3579" max="3582" width="9" style="3"/>
    <col min="3583" max="3583" width="22.6640625" style="3" customWidth="1"/>
    <col min="3584" max="3584" width="27" style="3" customWidth="1"/>
    <col min="3585" max="3585" width="33.6640625" style="3" customWidth="1"/>
    <col min="3586" max="3817" width="9" style="3"/>
    <col min="3818" max="3818" width="4" style="3" customWidth="1"/>
    <col min="3819" max="3819" width="13.1640625" style="3" customWidth="1"/>
    <col min="3820" max="3820" width="9.5" style="3" customWidth="1"/>
    <col min="3821" max="3821" width="33.6640625" style="3" customWidth="1"/>
    <col min="3822" max="3822" width="30.6640625" style="3" customWidth="1"/>
    <col min="3823" max="3823" width="14.1640625" style="3" customWidth="1"/>
    <col min="3824" max="3824" width="18" style="3" customWidth="1"/>
    <col min="3825" max="3825" width="15.6640625" style="3" customWidth="1"/>
    <col min="3826" max="3826" width="14.1640625" style="3" customWidth="1"/>
    <col min="3827" max="3827" width="9.5" style="3" customWidth="1"/>
    <col min="3828" max="3828" width="28.1640625" style="3" customWidth="1"/>
    <col min="3829" max="3829" width="22" style="3" customWidth="1"/>
    <col min="3830" max="3830" width="14.5" style="3" customWidth="1"/>
    <col min="3831" max="3831" width="17.83203125" style="3" customWidth="1"/>
    <col min="3832" max="3832" width="22.6640625" style="3" customWidth="1"/>
    <col min="3833" max="3833" width="31.83203125" style="3" customWidth="1"/>
    <col min="3834" max="3834" width="34" style="3" customWidth="1"/>
    <col min="3835" max="3838" width="9" style="3"/>
    <col min="3839" max="3839" width="22.6640625" style="3" customWidth="1"/>
    <col min="3840" max="3840" width="27" style="3" customWidth="1"/>
    <col min="3841" max="3841" width="33.6640625" style="3" customWidth="1"/>
    <col min="3842" max="4073" width="9" style="3"/>
    <col min="4074" max="4074" width="4" style="3" customWidth="1"/>
    <col min="4075" max="4075" width="13.1640625" style="3" customWidth="1"/>
    <col min="4076" max="4076" width="9.5" style="3" customWidth="1"/>
    <col min="4077" max="4077" width="33.6640625" style="3" customWidth="1"/>
    <col min="4078" max="4078" width="30.6640625" style="3" customWidth="1"/>
    <col min="4079" max="4079" width="14.1640625" style="3" customWidth="1"/>
    <col min="4080" max="4080" width="18" style="3" customWidth="1"/>
    <col min="4081" max="4081" width="15.6640625" style="3" customWidth="1"/>
    <col min="4082" max="4082" width="14.1640625" style="3" customWidth="1"/>
    <col min="4083" max="4083" width="9.5" style="3" customWidth="1"/>
    <col min="4084" max="4084" width="28.1640625" style="3" customWidth="1"/>
    <col min="4085" max="4085" width="22" style="3" customWidth="1"/>
    <col min="4086" max="4086" width="14.5" style="3" customWidth="1"/>
    <col min="4087" max="4087" width="17.83203125" style="3" customWidth="1"/>
    <col min="4088" max="4088" width="22.6640625" style="3" customWidth="1"/>
    <col min="4089" max="4089" width="31.83203125" style="3" customWidth="1"/>
    <col min="4090" max="4090" width="34" style="3" customWidth="1"/>
    <col min="4091" max="4094" width="9" style="3"/>
    <col min="4095" max="4095" width="22.6640625" style="3" customWidth="1"/>
    <col min="4096" max="4096" width="27" style="3" customWidth="1"/>
    <col min="4097" max="4097" width="33.6640625" style="3" customWidth="1"/>
    <col min="4098" max="4329" width="9" style="3"/>
    <col min="4330" max="4330" width="4" style="3" customWidth="1"/>
    <col min="4331" max="4331" width="13.1640625" style="3" customWidth="1"/>
    <col min="4332" max="4332" width="9.5" style="3" customWidth="1"/>
    <col min="4333" max="4333" width="33.6640625" style="3" customWidth="1"/>
    <col min="4334" max="4334" width="30.6640625" style="3" customWidth="1"/>
    <col min="4335" max="4335" width="14.1640625" style="3" customWidth="1"/>
    <col min="4336" max="4336" width="18" style="3" customWidth="1"/>
    <col min="4337" max="4337" width="15.6640625" style="3" customWidth="1"/>
    <col min="4338" max="4338" width="14.1640625" style="3" customWidth="1"/>
    <col min="4339" max="4339" width="9.5" style="3" customWidth="1"/>
    <col min="4340" max="4340" width="28.1640625" style="3" customWidth="1"/>
    <col min="4341" max="4341" width="22" style="3" customWidth="1"/>
    <col min="4342" max="4342" width="14.5" style="3" customWidth="1"/>
    <col min="4343" max="4343" width="17.83203125" style="3" customWidth="1"/>
    <col min="4344" max="4344" width="22.6640625" style="3" customWidth="1"/>
    <col min="4345" max="4345" width="31.83203125" style="3" customWidth="1"/>
    <col min="4346" max="4346" width="34" style="3" customWidth="1"/>
    <col min="4347" max="4350" width="9" style="3"/>
    <col min="4351" max="4351" width="22.6640625" style="3" customWidth="1"/>
    <col min="4352" max="4352" width="27" style="3" customWidth="1"/>
    <col min="4353" max="4353" width="33.6640625" style="3" customWidth="1"/>
    <col min="4354" max="4585" width="9" style="3"/>
    <col min="4586" max="4586" width="4" style="3" customWidth="1"/>
    <col min="4587" max="4587" width="13.1640625" style="3" customWidth="1"/>
    <col min="4588" max="4588" width="9.5" style="3" customWidth="1"/>
    <col min="4589" max="4589" width="33.6640625" style="3" customWidth="1"/>
    <col min="4590" max="4590" width="30.6640625" style="3" customWidth="1"/>
    <col min="4591" max="4591" width="14.1640625" style="3" customWidth="1"/>
    <col min="4592" max="4592" width="18" style="3" customWidth="1"/>
    <col min="4593" max="4593" width="15.6640625" style="3" customWidth="1"/>
    <col min="4594" max="4594" width="14.1640625" style="3" customWidth="1"/>
    <col min="4595" max="4595" width="9.5" style="3" customWidth="1"/>
    <col min="4596" max="4596" width="28.1640625" style="3" customWidth="1"/>
    <col min="4597" max="4597" width="22" style="3" customWidth="1"/>
    <col min="4598" max="4598" width="14.5" style="3" customWidth="1"/>
    <col min="4599" max="4599" width="17.83203125" style="3" customWidth="1"/>
    <col min="4600" max="4600" width="22.6640625" style="3" customWidth="1"/>
    <col min="4601" max="4601" width="31.83203125" style="3" customWidth="1"/>
    <col min="4602" max="4602" width="34" style="3" customWidth="1"/>
    <col min="4603" max="4606" width="9" style="3"/>
    <col min="4607" max="4607" width="22.6640625" style="3" customWidth="1"/>
    <col min="4608" max="4608" width="27" style="3" customWidth="1"/>
    <col min="4609" max="4609" width="33.6640625" style="3" customWidth="1"/>
    <col min="4610" max="4841" width="9" style="3"/>
    <col min="4842" max="4842" width="4" style="3" customWidth="1"/>
    <col min="4843" max="4843" width="13.1640625" style="3" customWidth="1"/>
    <col min="4844" max="4844" width="9.5" style="3" customWidth="1"/>
    <col min="4845" max="4845" width="33.6640625" style="3" customWidth="1"/>
    <col min="4846" max="4846" width="30.6640625" style="3" customWidth="1"/>
    <col min="4847" max="4847" width="14.1640625" style="3" customWidth="1"/>
    <col min="4848" max="4848" width="18" style="3" customWidth="1"/>
    <col min="4849" max="4849" width="15.6640625" style="3" customWidth="1"/>
    <col min="4850" max="4850" width="14.1640625" style="3" customWidth="1"/>
    <col min="4851" max="4851" width="9.5" style="3" customWidth="1"/>
    <col min="4852" max="4852" width="28.1640625" style="3" customWidth="1"/>
    <col min="4853" max="4853" width="22" style="3" customWidth="1"/>
    <col min="4854" max="4854" width="14.5" style="3" customWidth="1"/>
    <col min="4855" max="4855" width="17.83203125" style="3" customWidth="1"/>
    <col min="4856" max="4856" width="22.6640625" style="3" customWidth="1"/>
    <col min="4857" max="4857" width="31.83203125" style="3" customWidth="1"/>
    <col min="4858" max="4858" width="34" style="3" customWidth="1"/>
    <col min="4859" max="4862" width="9" style="3"/>
    <col min="4863" max="4863" width="22.6640625" style="3" customWidth="1"/>
    <col min="4864" max="4864" width="27" style="3" customWidth="1"/>
    <col min="4865" max="4865" width="33.6640625" style="3" customWidth="1"/>
    <col min="4866" max="5097" width="9" style="3"/>
    <col min="5098" max="5098" width="4" style="3" customWidth="1"/>
    <col min="5099" max="5099" width="13.1640625" style="3" customWidth="1"/>
    <col min="5100" max="5100" width="9.5" style="3" customWidth="1"/>
    <col min="5101" max="5101" width="33.6640625" style="3" customWidth="1"/>
    <col min="5102" max="5102" width="30.6640625" style="3" customWidth="1"/>
    <col min="5103" max="5103" width="14.1640625" style="3" customWidth="1"/>
    <col min="5104" max="5104" width="18" style="3" customWidth="1"/>
    <col min="5105" max="5105" width="15.6640625" style="3" customWidth="1"/>
    <col min="5106" max="5106" width="14.1640625" style="3" customWidth="1"/>
    <col min="5107" max="5107" width="9.5" style="3" customWidth="1"/>
    <col min="5108" max="5108" width="28.1640625" style="3" customWidth="1"/>
    <col min="5109" max="5109" width="22" style="3" customWidth="1"/>
    <col min="5110" max="5110" width="14.5" style="3" customWidth="1"/>
    <col min="5111" max="5111" width="17.83203125" style="3" customWidth="1"/>
    <col min="5112" max="5112" width="22.6640625" style="3" customWidth="1"/>
    <col min="5113" max="5113" width="31.83203125" style="3" customWidth="1"/>
    <col min="5114" max="5114" width="34" style="3" customWidth="1"/>
    <col min="5115" max="5118" width="9" style="3"/>
    <col min="5119" max="5119" width="22.6640625" style="3" customWidth="1"/>
    <col min="5120" max="5120" width="27" style="3" customWidth="1"/>
    <col min="5121" max="5121" width="33.6640625" style="3" customWidth="1"/>
    <col min="5122" max="5353" width="9" style="3"/>
    <col min="5354" max="5354" width="4" style="3" customWidth="1"/>
    <col min="5355" max="5355" width="13.1640625" style="3" customWidth="1"/>
    <col min="5356" max="5356" width="9.5" style="3" customWidth="1"/>
    <col min="5357" max="5357" width="33.6640625" style="3" customWidth="1"/>
    <col min="5358" max="5358" width="30.6640625" style="3" customWidth="1"/>
    <col min="5359" max="5359" width="14.1640625" style="3" customWidth="1"/>
    <col min="5360" max="5360" width="18" style="3" customWidth="1"/>
    <col min="5361" max="5361" width="15.6640625" style="3" customWidth="1"/>
    <col min="5362" max="5362" width="14.1640625" style="3" customWidth="1"/>
    <col min="5363" max="5363" width="9.5" style="3" customWidth="1"/>
    <col min="5364" max="5364" width="28.1640625" style="3" customWidth="1"/>
    <col min="5365" max="5365" width="22" style="3" customWidth="1"/>
    <col min="5366" max="5366" width="14.5" style="3" customWidth="1"/>
    <col min="5367" max="5367" width="17.83203125" style="3" customWidth="1"/>
    <col min="5368" max="5368" width="22.6640625" style="3" customWidth="1"/>
    <col min="5369" max="5369" width="31.83203125" style="3" customWidth="1"/>
    <col min="5370" max="5370" width="34" style="3" customWidth="1"/>
    <col min="5371" max="5374" width="9" style="3"/>
    <col min="5375" max="5375" width="22.6640625" style="3" customWidth="1"/>
    <col min="5376" max="5376" width="27" style="3" customWidth="1"/>
    <col min="5377" max="5377" width="33.6640625" style="3" customWidth="1"/>
    <col min="5378" max="5609" width="9" style="3"/>
    <col min="5610" max="5610" width="4" style="3" customWidth="1"/>
    <col min="5611" max="5611" width="13.1640625" style="3" customWidth="1"/>
    <col min="5612" max="5612" width="9.5" style="3" customWidth="1"/>
    <col min="5613" max="5613" width="33.6640625" style="3" customWidth="1"/>
    <col min="5614" max="5614" width="30.6640625" style="3" customWidth="1"/>
    <col min="5615" max="5615" width="14.1640625" style="3" customWidth="1"/>
    <col min="5616" max="5616" width="18" style="3" customWidth="1"/>
    <col min="5617" max="5617" width="15.6640625" style="3" customWidth="1"/>
    <col min="5618" max="5618" width="14.1640625" style="3" customWidth="1"/>
    <col min="5619" max="5619" width="9.5" style="3" customWidth="1"/>
    <col min="5620" max="5620" width="28.1640625" style="3" customWidth="1"/>
    <col min="5621" max="5621" width="22" style="3" customWidth="1"/>
    <col min="5622" max="5622" width="14.5" style="3" customWidth="1"/>
    <col min="5623" max="5623" width="17.83203125" style="3" customWidth="1"/>
    <col min="5624" max="5624" width="22.6640625" style="3" customWidth="1"/>
    <col min="5625" max="5625" width="31.83203125" style="3" customWidth="1"/>
    <col min="5626" max="5626" width="34" style="3" customWidth="1"/>
    <col min="5627" max="5630" width="9" style="3"/>
    <col min="5631" max="5631" width="22.6640625" style="3" customWidth="1"/>
    <col min="5632" max="5632" width="27" style="3" customWidth="1"/>
    <col min="5633" max="5633" width="33.6640625" style="3" customWidth="1"/>
    <col min="5634" max="5865" width="9" style="3"/>
    <col min="5866" max="5866" width="4" style="3" customWidth="1"/>
    <col min="5867" max="5867" width="13.1640625" style="3" customWidth="1"/>
    <col min="5868" max="5868" width="9.5" style="3" customWidth="1"/>
    <col min="5869" max="5869" width="33.6640625" style="3" customWidth="1"/>
    <col min="5870" max="5870" width="30.6640625" style="3" customWidth="1"/>
    <col min="5871" max="5871" width="14.1640625" style="3" customWidth="1"/>
    <col min="5872" max="5872" width="18" style="3" customWidth="1"/>
    <col min="5873" max="5873" width="15.6640625" style="3" customWidth="1"/>
    <col min="5874" max="5874" width="14.1640625" style="3" customWidth="1"/>
    <col min="5875" max="5875" width="9.5" style="3" customWidth="1"/>
    <col min="5876" max="5876" width="28.1640625" style="3" customWidth="1"/>
    <col min="5877" max="5877" width="22" style="3" customWidth="1"/>
    <col min="5878" max="5878" width="14.5" style="3" customWidth="1"/>
    <col min="5879" max="5879" width="17.83203125" style="3" customWidth="1"/>
    <col min="5880" max="5880" width="22.6640625" style="3" customWidth="1"/>
    <col min="5881" max="5881" width="31.83203125" style="3" customWidth="1"/>
    <col min="5882" max="5882" width="34" style="3" customWidth="1"/>
    <col min="5883" max="5886" width="9" style="3"/>
    <col min="5887" max="5887" width="22.6640625" style="3" customWidth="1"/>
    <col min="5888" max="5888" width="27" style="3" customWidth="1"/>
    <col min="5889" max="5889" width="33.6640625" style="3" customWidth="1"/>
    <col min="5890" max="6121" width="9" style="3"/>
    <col min="6122" max="6122" width="4" style="3" customWidth="1"/>
    <col min="6123" max="6123" width="13.1640625" style="3" customWidth="1"/>
    <col min="6124" max="6124" width="9.5" style="3" customWidth="1"/>
    <col min="6125" max="6125" width="33.6640625" style="3" customWidth="1"/>
    <col min="6126" max="6126" width="30.6640625" style="3" customWidth="1"/>
    <col min="6127" max="6127" width="14.1640625" style="3" customWidth="1"/>
    <col min="6128" max="6128" width="18" style="3" customWidth="1"/>
    <col min="6129" max="6129" width="15.6640625" style="3" customWidth="1"/>
    <col min="6130" max="6130" width="14.1640625" style="3" customWidth="1"/>
    <col min="6131" max="6131" width="9.5" style="3" customWidth="1"/>
    <col min="6132" max="6132" width="28.1640625" style="3" customWidth="1"/>
    <col min="6133" max="6133" width="22" style="3" customWidth="1"/>
    <col min="6134" max="6134" width="14.5" style="3" customWidth="1"/>
    <col min="6135" max="6135" width="17.83203125" style="3" customWidth="1"/>
    <col min="6136" max="6136" width="22.6640625" style="3" customWidth="1"/>
    <col min="6137" max="6137" width="31.83203125" style="3" customWidth="1"/>
    <col min="6138" max="6138" width="34" style="3" customWidth="1"/>
    <col min="6139" max="6142" width="9" style="3"/>
    <col min="6143" max="6143" width="22.6640625" style="3" customWidth="1"/>
    <col min="6144" max="6144" width="27" style="3" customWidth="1"/>
    <col min="6145" max="6145" width="33.6640625" style="3" customWidth="1"/>
    <col min="6146" max="6377" width="9" style="3"/>
    <col min="6378" max="6378" width="4" style="3" customWidth="1"/>
    <col min="6379" max="6379" width="13.1640625" style="3" customWidth="1"/>
    <col min="6380" max="6380" width="9.5" style="3" customWidth="1"/>
    <col min="6381" max="6381" width="33.6640625" style="3" customWidth="1"/>
    <col min="6382" max="6382" width="30.6640625" style="3" customWidth="1"/>
    <col min="6383" max="6383" width="14.1640625" style="3" customWidth="1"/>
    <col min="6384" max="6384" width="18" style="3" customWidth="1"/>
    <col min="6385" max="6385" width="15.6640625" style="3" customWidth="1"/>
    <col min="6386" max="6386" width="14.1640625" style="3" customWidth="1"/>
    <col min="6387" max="6387" width="9.5" style="3" customWidth="1"/>
    <col min="6388" max="6388" width="28.1640625" style="3" customWidth="1"/>
    <col min="6389" max="6389" width="22" style="3" customWidth="1"/>
    <col min="6390" max="6390" width="14.5" style="3" customWidth="1"/>
    <col min="6391" max="6391" width="17.83203125" style="3" customWidth="1"/>
    <col min="6392" max="6392" width="22.6640625" style="3" customWidth="1"/>
    <col min="6393" max="6393" width="31.83203125" style="3" customWidth="1"/>
    <col min="6394" max="6394" width="34" style="3" customWidth="1"/>
    <col min="6395" max="6398" width="9" style="3"/>
    <col min="6399" max="6399" width="22.6640625" style="3" customWidth="1"/>
    <col min="6400" max="6400" width="27" style="3" customWidth="1"/>
    <col min="6401" max="6401" width="33.6640625" style="3" customWidth="1"/>
    <col min="6402" max="6633" width="9" style="3"/>
    <col min="6634" max="6634" width="4" style="3" customWidth="1"/>
    <col min="6635" max="6635" width="13.1640625" style="3" customWidth="1"/>
    <col min="6636" max="6636" width="9.5" style="3" customWidth="1"/>
    <col min="6637" max="6637" width="33.6640625" style="3" customWidth="1"/>
    <col min="6638" max="6638" width="30.6640625" style="3" customWidth="1"/>
    <col min="6639" max="6639" width="14.1640625" style="3" customWidth="1"/>
    <col min="6640" max="6640" width="18" style="3" customWidth="1"/>
    <col min="6641" max="6641" width="15.6640625" style="3" customWidth="1"/>
    <col min="6642" max="6642" width="14.1640625" style="3" customWidth="1"/>
    <col min="6643" max="6643" width="9.5" style="3" customWidth="1"/>
    <col min="6644" max="6644" width="28.1640625" style="3" customWidth="1"/>
    <col min="6645" max="6645" width="22" style="3" customWidth="1"/>
    <col min="6646" max="6646" width="14.5" style="3" customWidth="1"/>
    <col min="6647" max="6647" width="17.83203125" style="3" customWidth="1"/>
    <col min="6648" max="6648" width="22.6640625" style="3" customWidth="1"/>
    <col min="6649" max="6649" width="31.83203125" style="3" customWidth="1"/>
    <col min="6650" max="6650" width="34" style="3" customWidth="1"/>
    <col min="6651" max="6654" width="9" style="3"/>
    <col min="6655" max="6655" width="22.6640625" style="3" customWidth="1"/>
    <col min="6656" max="6656" width="27" style="3" customWidth="1"/>
    <col min="6657" max="6657" width="33.6640625" style="3" customWidth="1"/>
    <col min="6658" max="6889" width="9" style="3"/>
    <col min="6890" max="6890" width="4" style="3" customWidth="1"/>
    <col min="6891" max="6891" width="13.1640625" style="3" customWidth="1"/>
    <col min="6892" max="6892" width="9.5" style="3" customWidth="1"/>
    <col min="6893" max="6893" width="33.6640625" style="3" customWidth="1"/>
    <col min="6894" max="6894" width="30.6640625" style="3" customWidth="1"/>
    <col min="6895" max="6895" width="14.1640625" style="3" customWidth="1"/>
    <col min="6896" max="6896" width="18" style="3" customWidth="1"/>
    <col min="6897" max="6897" width="15.6640625" style="3" customWidth="1"/>
    <col min="6898" max="6898" width="14.1640625" style="3" customWidth="1"/>
    <col min="6899" max="6899" width="9.5" style="3" customWidth="1"/>
    <col min="6900" max="6900" width="28.1640625" style="3" customWidth="1"/>
    <col min="6901" max="6901" width="22" style="3" customWidth="1"/>
    <col min="6902" max="6902" width="14.5" style="3" customWidth="1"/>
    <col min="6903" max="6903" width="17.83203125" style="3" customWidth="1"/>
    <col min="6904" max="6904" width="22.6640625" style="3" customWidth="1"/>
    <col min="6905" max="6905" width="31.83203125" style="3" customWidth="1"/>
    <col min="6906" max="6906" width="34" style="3" customWidth="1"/>
    <col min="6907" max="6910" width="9" style="3"/>
    <col min="6911" max="6911" width="22.6640625" style="3" customWidth="1"/>
    <col min="6912" max="6912" width="27" style="3" customWidth="1"/>
    <col min="6913" max="6913" width="33.6640625" style="3" customWidth="1"/>
    <col min="6914" max="7145" width="9" style="3"/>
    <col min="7146" max="7146" width="4" style="3" customWidth="1"/>
    <col min="7147" max="7147" width="13.1640625" style="3" customWidth="1"/>
    <col min="7148" max="7148" width="9.5" style="3" customWidth="1"/>
    <col min="7149" max="7149" width="33.6640625" style="3" customWidth="1"/>
    <col min="7150" max="7150" width="30.6640625" style="3" customWidth="1"/>
    <col min="7151" max="7151" width="14.1640625" style="3" customWidth="1"/>
    <col min="7152" max="7152" width="18" style="3" customWidth="1"/>
    <col min="7153" max="7153" width="15.6640625" style="3" customWidth="1"/>
    <col min="7154" max="7154" width="14.1640625" style="3" customWidth="1"/>
    <col min="7155" max="7155" width="9.5" style="3" customWidth="1"/>
    <col min="7156" max="7156" width="28.1640625" style="3" customWidth="1"/>
    <col min="7157" max="7157" width="22" style="3" customWidth="1"/>
    <col min="7158" max="7158" width="14.5" style="3" customWidth="1"/>
    <col min="7159" max="7159" width="17.83203125" style="3" customWidth="1"/>
    <col min="7160" max="7160" width="22.6640625" style="3" customWidth="1"/>
    <col min="7161" max="7161" width="31.83203125" style="3" customWidth="1"/>
    <col min="7162" max="7162" width="34" style="3" customWidth="1"/>
    <col min="7163" max="7166" width="9" style="3"/>
    <col min="7167" max="7167" width="22.6640625" style="3" customWidth="1"/>
    <col min="7168" max="7168" width="27" style="3" customWidth="1"/>
    <col min="7169" max="7169" width="33.6640625" style="3" customWidth="1"/>
    <col min="7170" max="7401" width="9" style="3"/>
    <col min="7402" max="7402" width="4" style="3" customWidth="1"/>
    <col min="7403" max="7403" width="13.1640625" style="3" customWidth="1"/>
    <col min="7404" max="7404" width="9.5" style="3" customWidth="1"/>
    <col min="7405" max="7405" width="33.6640625" style="3" customWidth="1"/>
    <col min="7406" max="7406" width="30.6640625" style="3" customWidth="1"/>
    <col min="7407" max="7407" width="14.1640625" style="3" customWidth="1"/>
    <col min="7408" max="7408" width="18" style="3" customWidth="1"/>
    <col min="7409" max="7409" width="15.6640625" style="3" customWidth="1"/>
    <col min="7410" max="7410" width="14.1640625" style="3" customWidth="1"/>
    <col min="7411" max="7411" width="9.5" style="3" customWidth="1"/>
    <col min="7412" max="7412" width="28.1640625" style="3" customWidth="1"/>
    <col min="7413" max="7413" width="22" style="3" customWidth="1"/>
    <col min="7414" max="7414" width="14.5" style="3" customWidth="1"/>
    <col min="7415" max="7415" width="17.83203125" style="3" customWidth="1"/>
    <col min="7416" max="7416" width="22.6640625" style="3" customWidth="1"/>
    <col min="7417" max="7417" width="31.83203125" style="3" customWidth="1"/>
    <col min="7418" max="7418" width="34" style="3" customWidth="1"/>
    <col min="7419" max="7422" width="9" style="3"/>
    <col min="7423" max="7423" width="22.6640625" style="3" customWidth="1"/>
    <col min="7424" max="7424" width="27" style="3" customWidth="1"/>
    <col min="7425" max="7425" width="33.6640625" style="3" customWidth="1"/>
    <col min="7426" max="7657" width="9" style="3"/>
    <col min="7658" max="7658" width="4" style="3" customWidth="1"/>
    <col min="7659" max="7659" width="13.1640625" style="3" customWidth="1"/>
    <col min="7660" max="7660" width="9.5" style="3" customWidth="1"/>
    <col min="7661" max="7661" width="33.6640625" style="3" customWidth="1"/>
    <col min="7662" max="7662" width="30.6640625" style="3" customWidth="1"/>
    <col min="7663" max="7663" width="14.1640625" style="3" customWidth="1"/>
    <col min="7664" max="7664" width="18" style="3" customWidth="1"/>
    <col min="7665" max="7665" width="15.6640625" style="3" customWidth="1"/>
    <col min="7666" max="7666" width="14.1640625" style="3" customWidth="1"/>
    <col min="7667" max="7667" width="9.5" style="3" customWidth="1"/>
    <col min="7668" max="7668" width="28.1640625" style="3" customWidth="1"/>
    <col min="7669" max="7669" width="22" style="3" customWidth="1"/>
    <col min="7670" max="7670" width="14.5" style="3" customWidth="1"/>
    <col min="7671" max="7671" width="17.83203125" style="3" customWidth="1"/>
    <col min="7672" max="7672" width="22.6640625" style="3" customWidth="1"/>
    <col min="7673" max="7673" width="31.83203125" style="3" customWidth="1"/>
    <col min="7674" max="7674" width="34" style="3" customWidth="1"/>
    <col min="7675" max="7678" width="9" style="3"/>
    <col min="7679" max="7679" width="22.6640625" style="3" customWidth="1"/>
    <col min="7680" max="7680" width="27" style="3" customWidth="1"/>
    <col min="7681" max="7681" width="33.6640625" style="3" customWidth="1"/>
    <col min="7682" max="7913" width="9" style="3"/>
    <col min="7914" max="7914" width="4" style="3" customWidth="1"/>
    <col min="7915" max="7915" width="13.1640625" style="3" customWidth="1"/>
    <col min="7916" max="7916" width="9.5" style="3" customWidth="1"/>
    <col min="7917" max="7917" width="33.6640625" style="3" customWidth="1"/>
    <col min="7918" max="7918" width="30.6640625" style="3" customWidth="1"/>
    <col min="7919" max="7919" width="14.1640625" style="3" customWidth="1"/>
    <col min="7920" max="7920" width="18" style="3" customWidth="1"/>
    <col min="7921" max="7921" width="15.6640625" style="3" customWidth="1"/>
    <col min="7922" max="7922" width="14.1640625" style="3" customWidth="1"/>
    <col min="7923" max="7923" width="9.5" style="3" customWidth="1"/>
    <col min="7924" max="7924" width="28.1640625" style="3" customWidth="1"/>
    <col min="7925" max="7925" width="22" style="3" customWidth="1"/>
    <col min="7926" max="7926" width="14.5" style="3" customWidth="1"/>
    <col min="7927" max="7927" width="17.83203125" style="3" customWidth="1"/>
    <col min="7928" max="7928" width="22.6640625" style="3" customWidth="1"/>
    <col min="7929" max="7929" width="31.83203125" style="3" customWidth="1"/>
    <col min="7930" max="7930" width="34" style="3" customWidth="1"/>
    <col min="7931" max="7934" width="9" style="3"/>
    <col min="7935" max="7935" width="22.6640625" style="3" customWidth="1"/>
    <col min="7936" max="7936" width="27" style="3" customWidth="1"/>
    <col min="7937" max="7937" width="33.6640625" style="3" customWidth="1"/>
    <col min="7938" max="8169" width="9" style="3"/>
    <col min="8170" max="8170" width="4" style="3" customWidth="1"/>
    <col min="8171" max="8171" width="13.1640625" style="3" customWidth="1"/>
    <col min="8172" max="8172" width="9.5" style="3" customWidth="1"/>
    <col min="8173" max="8173" width="33.6640625" style="3" customWidth="1"/>
    <col min="8174" max="8174" width="30.6640625" style="3" customWidth="1"/>
    <col min="8175" max="8175" width="14.1640625" style="3" customWidth="1"/>
    <col min="8176" max="8176" width="18" style="3" customWidth="1"/>
    <col min="8177" max="8177" width="15.6640625" style="3" customWidth="1"/>
    <col min="8178" max="8178" width="14.1640625" style="3" customWidth="1"/>
    <col min="8179" max="8179" width="9.5" style="3" customWidth="1"/>
    <col min="8180" max="8180" width="28.1640625" style="3" customWidth="1"/>
    <col min="8181" max="8181" width="22" style="3" customWidth="1"/>
    <col min="8182" max="8182" width="14.5" style="3" customWidth="1"/>
    <col min="8183" max="8183" width="17.83203125" style="3" customWidth="1"/>
    <col min="8184" max="8184" width="22.6640625" style="3" customWidth="1"/>
    <col min="8185" max="8185" width="31.83203125" style="3" customWidth="1"/>
    <col min="8186" max="8186" width="34" style="3" customWidth="1"/>
    <col min="8187" max="8190" width="9" style="3"/>
    <col min="8191" max="8191" width="22.6640625" style="3" customWidth="1"/>
    <col min="8192" max="8192" width="27" style="3" customWidth="1"/>
    <col min="8193" max="8193" width="33.6640625" style="3" customWidth="1"/>
    <col min="8194" max="8425" width="9" style="3"/>
    <col min="8426" max="8426" width="4" style="3" customWidth="1"/>
    <col min="8427" max="8427" width="13.1640625" style="3" customWidth="1"/>
    <col min="8428" max="8428" width="9.5" style="3" customWidth="1"/>
    <col min="8429" max="8429" width="33.6640625" style="3" customWidth="1"/>
    <col min="8430" max="8430" width="30.6640625" style="3" customWidth="1"/>
    <col min="8431" max="8431" width="14.1640625" style="3" customWidth="1"/>
    <col min="8432" max="8432" width="18" style="3" customWidth="1"/>
    <col min="8433" max="8433" width="15.6640625" style="3" customWidth="1"/>
    <col min="8434" max="8434" width="14.1640625" style="3" customWidth="1"/>
    <col min="8435" max="8435" width="9.5" style="3" customWidth="1"/>
    <col min="8436" max="8436" width="28.1640625" style="3" customWidth="1"/>
    <col min="8437" max="8437" width="22" style="3" customWidth="1"/>
    <col min="8438" max="8438" width="14.5" style="3" customWidth="1"/>
    <col min="8439" max="8439" width="17.83203125" style="3" customWidth="1"/>
    <col min="8440" max="8440" width="22.6640625" style="3" customWidth="1"/>
    <col min="8441" max="8441" width="31.83203125" style="3" customWidth="1"/>
    <col min="8442" max="8442" width="34" style="3" customWidth="1"/>
    <col min="8443" max="8446" width="9" style="3"/>
    <col min="8447" max="8447" width="22.6640625" style="3" customWidth="1"/>
    <col min="8448" max="8448" width="27" style="3" customWidth="1"/>
    <col min="8449" max="8449" width="33.6640625" style="3" customWidth="1"/>
    <col min="8450" max="8681" width="9" style="3"/>
    <col min="8682" max="8682" width="4" style="3" customWidth="1"/>
    <col min="8683" max="8683" width="13.1640625" style="3" customWidth="1"/>
    <col min="8684" max="8684" width="9.5" style="3" customWidth="1"/>
    <col min="8685" max="8685" width="33.6640625" style="3" customWidth="1"/>
    <col min="8686" max="8686" width="30.6640625" style="3" customWidth="1"/>
    <col min="8687" max="8687" width="14.1640625" style="3" customWidth="1"/>
    <col min="8688" max="8688" width="18" style="3" customWidth="1"/>
    <col min="8689" max="8689" width="15.6640625" style="3" customWidth="1"/>
    <col min="8690" max="8690" width="14.1640625" style="3" customWidth="1"/>
    <col min="8691" max="8691" width="9.5" style="3" customWidth="1"/>
    <col min="8692" max="8692" width="28.1640625" style="3" customWidth="1"/>
    <col min="8693" max="8693" width="22" style="3" customWidth="1"/>
    <col min="8694" max="8694" width="14.5" style="3" customWidth="1"/>
    <col min="8695" max="8695" width="17.83203125" style="3" customWidth="1"/>
    <col min="8696" max="8696" width="22.6640625" style="3" customWidth="1"/>
    <col min="8697" max="8697" width="31.83203125" style="3" customWidth="1"/>
    <col min="8698" max="8698" width="34" style="3" customWidth="1"/>
    <col min="8699" max="8702" width="9" style="3"/>
    <col min="8703" max="8703" width="22.6640625" style="3" customWidth="1"/>
    <col min="8704" max="8704" width="27" style="3" customWidth="1"/>
    <col min="8705" max="8705" width="33.6640625" style="3" customWidth="1"/>
    <col min="8706" max="8937" width="9" style="3"/>
    <col min="8938" max="8938" width="4" style="3" customWidth="1"/>
    <col min="8939" max="8939" width="13.1640625" style="3" customWidth="1"/>
    <col min="8940" max="8940" width="9.5" style="3" customWidth="1"/>
    <col min="8941" max="8941" width="33.6640625" style="3" customWidth="1"/>
    <col min="8942" max="8942" width="30.6640625" style="3" customWidth="1"/>
    <col min="8943" max="8943" width="14.1640625" style="3" customWidth="1"/>
    <col min="8944" max="8944" width="18" style="3" customWidth="1"/>
    <col min="8945" max="8945" width="15.6640625" style="3" customWidth="1"/>
    <col min="8946" max="8946" width="14.1640625" style="3" customWidth="1"/>
    <col min="8947" max="8947" width="9.5" style="3" customWidth="1"/>
    <col min="8948" max="8948" width="28.1640625" style="3" customWidth="1"/>
    <col min="8949" max="8949" width="22" style="3" customWidth="1"/>
    <col min="8950" max="8950" width="14.5" style="3" customWidth="1"/>
    <col min="8951" max="8951" width="17.83203125" style="3" customWidth="1"/>
    <col min="8952" max="8952" width="22.6640625" style="3" customWidth="1"/>
    <col min="8953" max="8953" width="31.83203125" style="3" customWidth="1"/>
    <col min="8954" max="8954" width="34" style="3" customWidth="1"/>
    <col min="8955" max="8958" width="9" style="3"/>
    <col min="8959" max="8959" width="22.6640625" style="3" customWidth="1"/>
    <col min="8960" max="8960" width="27" style="3" customWidth="1"/>
    <col min="8961" max="8961" width="33.6640625" style="3" customWidth="1"/>
    <col min="8962" max="9193" width="9" style="3"/>
    <col min="9194" max="9194" width="4" style="3" customWidth="1"/>
    <col min="9195" max="9195" width="13.1640625" style="3" customWidth="1"/>
    <col min="9196" max="9196" width="9.5" style="3" customWidth="1"/>
    <col min="9197" max="9197" width="33.6640625" style="3" customWidth="1"/>
    <col min="9198" max="9198" width="30.6640625" style="3" customWidth="1"/>
    <col min="9199" max="9199" width="14.1640625" style="3" customWidth="1"/>
    <col min="9200" max="9200" width="18" style="3" customWidth="1"/>
    <col min="9201" max="9201" width="15.6640625" style="3" customWidth="1"/>
    <col min="9202" max="9202" width="14.1640625" style="3" customWidth="1"/>
    <col min="9203" max="9203" width="9.5" style="3" customWidth="1"/>
    <col min="9204" max="9204" width="28.1640625" style="3" customWidth="1"/>
    <col min="9205" max="9205" width="22" style="3" customWidth="1"/>
    <col min="9206" max="9206" width="14.5" style="3" customWidth="1"/>
    <col min="9207" max="9207" width="17.83203125" style="3" customWidth="1"/>
    <col min="9208" max="9208" width="22.6640625" style="3" customWidth="1"/>
    <col min="9209" max="9209" width="31.83203125" style="3" customWidth="1"/>
    <col min="9210" max="9210" width="34" style="3" customWidth="1"/>
    <col min="9211" max="9214" width="9" style="3"/>
    <col min="9215" max="9215" width="22.6640625" style="3" customWidth="1"/>
    <col min="9216" max="9216" width="27" style="3" customWidth="1"/>
    <col min="9217" max="9217" width="33.6640625" style="3" customWidth="1"/>
    <col min="9218" max="9449" width="9" style="3"/>
    <col min="9450" max="9450" width="4" style="3" customWidth="1"/>
    <col min="9451" max="9451" width="13.1640625" style="3" customWidth="1"/>
    <col min="9452" max="9452" width="9.5" style="3" customWidth="1"/>
    <col min="9453" max="9453" width="33.6640625" style="3" customWidth="1"/>
    <col min="9454" max="9454" width="30.6640625" style="3" customWidth="1"/>
    <col min="9455" max="9455" width="14.1640625" style="3" customWidth="1"/>
    <col min="9456" max="9456" width="18" style="3" customWidth="1"/>
    <col min="9457" max="9457" width="15.6640625" style="3" customWidth="1"/>
    <col min="9458" max="9458" width="14.1640625" style="3" customWidth="1"/>
    <col min="9459" max="9459" width="9.5" style="3" customWidth="1"/>
    <col min="9460" max="9460" width="28.1640625" style="3" customWidth="1"/>
    <col min="9461" max="9461" width="22" style="3" customWidth="1"/>
    <col min="9462" max="9462" width="14.5" style="3" customWidth="1"/>
    <col min="9463" max="9463" width="17.83203125" style="3" customWidth="1"/>
    <col min="9464" max="9464" width="22.6640625" style="3" customWidth="1"/>
    <col min="9465" max="9465" width="31.83203125" style="3" customWidth="1"/>
    <col min="9466" max="9466" width="34" style="3" customWidth="1"/>
    <col min="9467" max="9470" width="9" style="3"/>
    <col min="9471" max="9471" width="22.6640625" style="3" customWidth="1"/>
    <col min="9472" max="9472" width="27" style="3" customWidth="1"/>
    <col min="9473" max="9473" width="33.6640625" style="3" customWidth="1"/>
    <col min="9474" max="9705" width="9" style="3"/>
    <col min="9706" max="9706" width="4" style="3" customWidth="1"/>
    <col min="9707" max="9707" width="13.1640625" style="3" customWidth="1"/>
    <col min="9708" max="9708" width="9.5" style="3" customWidth="1"/>
    <col min="9709" max="9709" width="33.6640625" style="3" customWidth="1"/>
    <col min="9710" max="9710" width="30.6640625" style="3" customWidth="1"/>
    <col min="9711" max="9711" width="14.1640625" style="3" customWidth="1"/>
    <col min="9712" max="9712" width="18" style="3" customWidth="1"/>
    <col min="9713" max="9713" width="15.6640625" style="3" customWidth="1"/>
    <col min="9714" max="9714" width="14.1640625" style="3" customWidth="1"/>
    <col min="9715" max="9715" width="9.5" style="3" customWidth="1"/>
    <col min="9716" max="9716" width="28.1640625" style="3" customWidth="1"/>
    <col min="9717" max="9717" width="22" style="3" customWidth="1"/>
    <col min="9718" max="9718" width="14.5" style="3" customWidth="1"/>
    <col min="9719" max="9719" width="17.83203125" style="3" customWidth="1"/>
    <col min="9720" max="9720" width="22.6640625" style="3" customWidth="1"/>
    <col min="9721" max="9721" width="31.83203125" style="3" customWidth="1"/>
    <col min="9722" max="9722" width="34" style="3" customWidth="1"/>
    <col min="9723" max="9726" width="9" style="3"/>
    <col min="9727" max="9727" width="22.6640625" style="3" customWidth="1"/>
    <col min="9728" max="9728" width="27" style="3" customWidth="1"/>
    <col min="9729" max="9729" width="33.6640625" style="3" customWidth="1"/>
    <col min="9730" max="9961" width="9" style="3"/>
    <col min="9962" max="9962" width="4" style="3" customWidth="1"/>
    <col min="9963" max="9963" width="13.1640625" style="3" customWidth="1"/>
    <col min="9964" max="9964" width="9.5" style="3" customWidth="1"/>
    <col min="9965" max="9965" width="33.6640625" style="3" customWidth="1"/>
    <col min="9966" max="9966" width="30.6640625" style="3" customWidth="1"/>
    <col min="9967" max="9967" width="14.1640625" style="3" customWidth="1"/>
    <col min="9968" max="9968" width="18" style="3" customWidth="1"/>
    <col min="9969" max="9969" width="15.6640625" style="3" customWidth="1"/>
    <col min="9970" max="9970" width="14.1640625" style="3" customWidth="1"/>
    <col min="9971" max="9971" width="9.5" style="3" customWidth="1"/>
    <col min="9972" max="9972" width="28.1640625" style="3" customWidth="1"/>
    <col min="9973" max="9973" width="22" style="3" customWidth="1"/>
    <col min="9974" max="9974" width="14.5" style="3" customWidth="1"/>
    <col min="9975" max="9975" width="17.83203125" style="3" customWidth="1"/>
    <col min="9976" max="9976" width="22.6640625" style="3" customWidth="1"/>
    <col min="9977" max="9977" width="31.83203125" style="3" customWidth="1"/>
    <col min="9978" max="9978" width="34" style="3" customWidth="1"/>
    <col min="9979" max="9982" width="9" style="3"/>
    <col min="9983" max="9983" width="22.6640625" style="3" customWidth="1"/>
    <col min="9984" max="9984" width="27" style="3" customWidth="1"/>
    <col min="9985" max="9985" width="33.6640625" style="3" customWidth="1"/>
    <col min="9986" max="10217" width="9" style="3"/>
    <col min="10218" max="10218" width="4" style="3" customWidth="1"/>
    <col min="10219" max="10219" width="13.1640625" style="3" customWidth="1"/>
    <col min="10220" max="10220" width="9.5" style="3" customWidth="1"/>
    <col min="10221" max="10221" width="33.6640625" style="3" customWidth="1"/>
    <col min="10222" max="10222" width="30.6640625" style="3" customWidth="1"/>
    <col min="10223" max="10223" width="14.1640625" style="3" customWidth="1"/>
    <col min="10224" max="10224" width="18" style="3" customWidth="1"/>
    <col min="10225" max="10225" width="15.6640625" style="3" customWidth="1"/>
    <col min="10226" max="10226" width="14.1640625" style="3" customWidth="1"/>
    <col min="10227" max="10227" width="9.5" style="3" customWidth="1"/>
    <col min="10228" max="10228" width="28.1640625" style="3" customWidth="1"/>
    <col min="10229" max="10229" width="22" style="3" customWidth="1"/>
    <col min="10230" max="10230" width="14.5" style="3" customWidth="1"/>
    <col min="10231" max="10231" width="17.83203125" style="3" customWidth="1"/>
    <col min="10232" max="10232" width="22.6640625" style="3" customWidth="1"/>
    <col min="10233" max="10233" width="31.83203125" style="3" customWidth="1"/>
    <col min="10234" max="10234" width="34" style="3" customWidth="1"/>
    <col min="10235" max="10238" width="9" style="3"/>
    <col min="10239" max="10239" width="22.6640625" style="3" customWidth="1"/>
    <col min="10240" max="10240" width="27" style="3" customWidth="1"/>
    <col min="10241" max="10241" width="33.6640625" style="3" customWidth="1"/>
    <col min="10242" max="10473" width="9" style="3"/>
    <col min="10474" max="10474" width="4" style="3" customWidth="1"/>
    <col min="10475" max="10475" width="13.1640625" style="3" customWidth="1"/>
    <col min="10476" max="10476" width="9.5" style="3" customWidth="1"/>
    <col min="10477" max="10477" width="33.6640625" style="3" customWidth="1"/>
    <col min="10478" max="10478" width="30.6640625" style="3" customWidth="1"/>
    <col min="10479" max="10479" width="14.1640625" style="3" customWidth="1"/>
    <col min="10480" max="10480" width="18" style="3" customWidth="1"/>
    <col min="10481" max="10481" width="15.6640625" style="3" customWidth="1"/>
    <col min="10482" max="10482" width="14.1640625" style="3" customWidth="1"/>
    <col min="10483" max="10483" width="9.5" style="3" customWidth="1"/>
    <col min="10484" max="10484" width="28.1640625" style="3" customWidth="1"/>
    <col min="10485" max="10485" width="22" style="3" customWidth="1"/>
    <col min="10486" max="10486" width="14.5" style="3" customWidth="1"/>
    <col min="10487" max="10487" width="17.83203125" style="3" customWidth="1"/>
    <col min="10488" max="10488" width="22.6640625" style="3" customWidth="1"/>
    <col min="10489" max="10489" width="31.83203125" style="3" customWidth="1"/>
    <col min="10490" max="10490" width="34" style="3" customWidth="1"/>
    <col min="10491" max="10494" width="9" style="3"/>
    <col min="10495" max="10495" width="22.6640625" style="3" customWidth="1"/>
    <col min="10496" max="10496" width="27" style="3" customWidth="1"/>
    <col min="10497" max="10497" width="33.6640625" style="3" customWidth="1"/>
    <col min="10498" max="10729" width="9" style="3"/>
    <col min="10730" max="10730" width="4" style="3" customWidth="1"/>
    <col min="10731" max="10731" width="13.1640625" style="3" customWidth="1"/>
    <col min="10732" max="10732" width="9.5" style="3" customWidth="1"/>
    <col min="10733" max="10733" width="33.6640625" style="3" customWidth="1"/>
    <col min="10734" max="10734" width="30.6640625" style="3" customWidth="1"/>
    <col min="10735" max="10735" width="14.1640625" style="3" customWidth="1"/>
    <col min="10736" max="10736" width="18" style="3" customWidth="1"/>
    <col min="10737" max="10737" width="15.6640625" style="3" customWidth="1"/>
    <col min="10738" max="10738" width="14.1640625" style="3" customWidth="1"/>
    <col min="10739" max="10739" width="9.5" style="3" customWidth="1"/>
    <col min="10740" max="10740" width="28.1640625" style="3" customWidth="1"/>
    <col min="10741" max="10741" width="22" style="3" customWidth="1"/>
    <col min="10742" max="10742" width="14.5" style="3" customWidth="1"/>
    <col min="10743" max="10743" width="17.83203125" style="3" customWidth="1"/>
    <col min="10744" max="10744" width="22.6640625" style="3" customWidth="1"/>
    <col min="10745" max="10745" width="31.83203125" style="3" customWidth="1"/>
    <col min="10746" max="10746" width="34" style="3" customWidth="1"/>
    <col min="10747" max="10750" width="9" style="3"/>
    <col min="10751" max="10751" width="22.6640625" style="3" customWidth="1"/>
    <col min="10752" max="10752" width="27" style="3" customWidth="1"/>
    <col min="10753" max="10753" width="33.6640625" style="3" customWidth="1"/>
    <col min="10754" max="10985" width="9" style="3"/>
    <col min="10986" max="10986" width="4" style="3" customWidth="1"/>
    <col min="10987" max="10987" width="13.1640625" style="3" customWidth="1"/>
    <col min="10988" max="10988" width="9.5" style="3" customWidth="1"/>
    <col min="10989" max="10989" width="33.6640625" style="3" customWidth="1"/>
    <col min="10990" max="10990" width="30.6640625" style="3" customWidth="1"/>
    <col min="10991" max="10991" width="14.1640625" style="3" customWidth="1"/>
    <col min="10992" max="10992" width="18" style="3" customWidth="1"/>
    <col min="10993" max="10993" width="15.6640625" style="3" customWidth="1"/>
    <col min="10994" max="10994" width="14.1640625" style="3" customWidth="1"/>
    <col min="10995" max="10995" width="9.5" style="3" customWidth="1"/>
    <col min="10996" max="10996" width="28.1640625" style="3" customWidth="1"/>
    <col min="10997" max="10997" width="22" style="3" customWidth="1"/>
    <col min="10998" max="10998" width="14.5" style="3" customWidth="1"/>
    <col min="10999" max="10999" width="17.83203125" style="3" customWidth="1"/>
    <col min="11000" max="11000" width="22.6640625" style="3" customWidth="1"/>
    <col min="11001" max="11001" width="31.83203125" style="3" customWidth="1"/>
    <col min="11002" max="11002" width="34" style="3" customWidth="1"/>
    <col min="11003" max="11006" width="9" style="3"/>
    <col min="11007" max="11007" width="22.6640625" style="3" customWidth="1"/>
    <col min="11008" max="11008" width="27" style="3" customWidth="1"/>
    <col min="11009" max="11009" width="33.6640625" style="3" customWidth="1"/>
    <col min="11010" max="11241" width="9" style="3"/>
    <col min="11242" max="11242" width="4" style="3" customWidth="1"/>
    <col min="11243" max="11243" width="13.1640625" style="3" customWidth="1"/>
    <col min="11244" max="11244" width="9.5" style="3" customWidth="1"/>
    <col min="11245" max="11245" width="33.6640625" style="3" customWidth="1"/>
    <col min="11246" max="11246" width="30.6640625" style="3" customWidth="1"/>
    <col min="11247" max="11247" width="14.1640625" style="3" customWidth="1"/>
    <col min="11248" max="11248" width="18" style="3" customWidth="1"/>
    <col min="11249" max="11249" width="15.6640625" style="3" customWidth="1"/>
    <col min="11250" max="11250" width="14.1640625" style="3" customWidth="1"/>
    <col min="11251" max="11251" width="9.5" style="3" customWidth="1"/>
    <col min="11252" max="11252" width="28.1640625" style="3" customWidth="1"/>
    <col min="11253" max="11253" width="22" style="3" customWidth="1"/>
    <col min="11254" max="11254" width="14.5" style="3" customWidth="1"/>
    <col min="11255" max="11255" width="17.83203125" style="3" customWidth="1"/>
    <col min="11256" max="11256" width="22.6640625" style="3" customWidth="1"/>
    <col min="11257" max="11257" width="31.83203125" style="3" customWidth="1"/>
    <col min="11258" max="11258" width="34" style="3" customWidth="1"/>
    <col min="11259" max="11262" width="9" style="3"/>
    <col min="11263" max="11263" width="22.6640625" style="3" customWidth="1"/>
    <col min="11264" max="11264" width="27" style="3" customWidth="1"/>
    <col min="11265" max="11265" width="33.6640625" style="3" customWidth="1"/>
    <col min="11266" max="11497" width="9" style="3"/>
    <col min="11498" max="11498" width="4" style="3" customWidth="1"/>
    <col min="11499" max="11499" width="13.1640625" style="3" customWidth="1"/>
    <col min="11500" max="11500" width="9.5" style="3" customWidth="1"/>
    <col min="11501" max="11501" width="33.6640625" style="3" customWidth="1"/>
    <col min="11502" max="11502" width="30.6640625" style="3" customWidth="1"/>
    <col min="11503" max="11503" width="14.1640625" style="3" customWidth="1"/>
    <col min="11504" max="11504" width="18" style="3" customWidth="1"/>
    <col min="11505" max="11505" width="15.6640625" style="3" customWidth="1"/>
    <col min="11506" max="11506" width="14.1640625" style="3" customWidth="1"/>
    <col min="11507" max="11507" width="9.5" style="3" customWidth="1"/>
    <col min="11508" max="11508" width="28.1640625" style="3" customWidth="1"/>
    <col min="11509" max="11509" width="22" style="3" customWidth="1"/>
    <col min="11510" max="11510" width="14.5" style="3" customWidth="1"/>
    <col min="11511" max="11511" width="17.83203125" style="3" customWidth="1"/>
    <col min="11512" max="11512" width="22.6640625" style="3" customWidth="1"/>
    <col min="11513" max="11513" width="31.83203125" style="3" customWidth="1"/>
    <col min="11514" max="11514" width="34" style="3" customWidth="1"/>
    <col min="11515" max="11518" width="9" style="3"/>
    <col min="11519" max="11519" width="22.6640625" style="3" customWidth="1"/>
    <col min="11520" max="11520" width="27" style="3" customWidth="1"/>
    <col min="11521" max="11521" width="33.6640625" style="3" customWidth="1"/>
    <col min="11522" max="11753" width="9" style="3"/>
    <col min="11754" max="11754" width="4" style="3" customWidth="1"/>
    <col min="11755" max="11755" width="13.1640625" style="3" customWidth="1"/>
    <col min="11756" max="11756" width="9.5" style="3" customWidth="1"/>
    <col min="11757" max="11757" width="33.6640625" style="3" customWidth="1"/>
    <col min="11758" max="11758" width="30.6640625" style="3" customWidth="1"/>
    <col min="11759" max="11759" width="14.1640625" style="3" customWidth="1"/>
    <col min="11760" max="11760" width="18" style="3" customWidth="1"/>
    <col min="11761" max="11761" width="15.6640625" style="3" customWidth="1"/>
    <col min="11762" max="11762" width="14.1640625" style="3" customWidth="1"/>
    <col min="11763" max="11763" width="9.5" style="3" customWidth="1"/>
    <col min="11764" max="11764" width="28.1640625" style="3" customWidth="1"/>
    <col min="11765" max="11765" width="22" style="3" customWidth="1"/>
    <col min="11766" max="11766" width="14.5" style="3" customWidth="1"/>
    <col min="11767" max="11767" width="17.83203125" style="3" customWidth="1"/>
    <col min="11768" max="11768" width="22.6640625" style="3" customWidth="1"/>
    <col min="11769" max="11769" width="31.83203125" style="3" customWidth="1"/>
    <col min="11770" max="11770" width="34" style="3" customWidth="1"/>
    <col min="11771" max="11774" width="9" style="3"/>
    <col min="11775" max="11775" width="22.6640625" style="3" customWidth="1"/>
    <col min="11776" max="11776" width="27" style="3" customWidth="1"/>
    <col min="11777" max="11777" width="33.6640625" style="3" customWidth="1"/>
    <col min="11778" max="12009" width="9" style="3"/>
    <col min="12010" max="12010" width="4" style="3" customWidth="1"/>
    <col min="12011" max="12011" width="13.1640625" style="3" customWidth="1"/>
    <col min="12012" max="12012" width="9.5" style="3" customWidth="1"/>
    <col min="12013" max="12013" width="33.6640625" style="3" customWidth="1"/>
    <col min="12014" max="12014" width="30.6640625" style="3" customWidth="1"/>
    <col min="12015" max="12015" width="14.1640625" style="3" customWidth="1"/>
    <col min="12016" max="12016" width="18" style="3" customWidth="1"/>
    <col min="12017" max="12017" width="15.6640625" style="3" customWidth="1"/>
    <col min="12018" max="12018" width="14.1640625" style="3" customWidth="1"/>
    <col min="12019" max="12019" width="9.5" style="3" customWidth="1"/>
    <col min="12020" max="12020" width="28.1640625" style="3" customWidth="1"/>
    <col min="12021" max="12021" width="22" style="3" customWidth="1"/>
    <col min="12022" max="12022" width="14.5" style="3" customWidth="1"/>
    <col min="12023" max="12023" width="17.83203125" style="3" customWidth="1"/>
    <col min="12024" max="12024" width="22.6640625" style="3" customWidth="1"/>
    <col min="12025" max="12025" width="31.83203125" style="3" customWidth="1"/>
    <col min="12026" max="12026" width="34" style="3" customWidth="1"/>
    <col min="12027" max="12030" width="9" style="3"/>
    <col min="12031" max="12031" width="22.6640625" style="3" customWidth="1"/>
    <col min="12032" max="12032" width="27" style="3" customWidth="1"/>
    <col min="12033" max="12033" width="33.6640625" style="3" customWidth="1"/>
    <col min="12034" max="12265" width="9" style="3"/>
    <col min="12266" max="12266" width="4" style="3" customWidth="1"/>
    <col min="12267" max="12267" width="13.1640625" style="3" customWidth="1"/>
    <col min="12268" max="12268" width="9.5" style="3" customWidth="1"/>
    <col min="12269" max="12269" width="33.6640625" style="3" customWidth="1"/>
    <col min="12270" max="12270" width="30.6640625" style="3" customWidth="1"/>
    <col min="12271" max="12271" width="14.1640625" style="3" customWidth="1"/>
    <col min="12272" max="12272" width="18" style="3" customWidth="1"/>
    <col min="12273" max="12273" width="15.6640625" style="3" customWidth="1"/>
    <col min="12274" max="12274" width="14.1640625" style="3" customWidth="1"/>
    <col min="12275" max="12275" width="9.5" style="3" customWidth="1"/>
    <col min="12276" max="12276" width="28.1640625" style="3" customWidth="1"/>
    <col min="12277" max="12277" width="22" style="3" customWidth="1"/>
    <col min="12278" max="12278" width="14.5" style="3" customWidth="1"/>
    <col min="12279" max="12279" width="17.83203125" style="3" customWidth="1"/>
    <col min="12280" max="12280" width="22.6640625" style="3" customWidth="1"/>
    <col min="12281" max="12281" width="31.83203125" style="3" customWidth="1"/>
    <col min="12282" max="12282" width="34" style="3" customWidth="1"/>
    <col min="12283" max="12286" width="9" style="3"/>
    <col min="12287" max="12287" width="22.6640625" style="3" customWidth="1"/>
    <col min="12288" max="12288" width="27" style="3" customWidth="1"/>
    <col min="12289" max="12289" width="33.6640625" style="3" customWidth="1"/>
    <col min="12290" max="12521" width="9" style="3"/>
    <col min="12522" max="12522" width="4" style="3" customWidth="1"/>
    <col min="12523" max="12523" width="13.1640625" style="3" customWidth="1"/>
    <col min="12524" max="12524" width="9.5" style="3" customWidth="1"/>
    <col min="12525" max="12525" width="33.6640625" style="3" customWidth="1"/>
    <col min="12526" max="12526" width="30.6640625" style="3" customWidth="1"/>
    <col min="12527" max="12527" width="14.1640625" style="3" customWidth="1"/>
    <col min="12528" max="12528" width="18" style="3" customWidth="1"/>
    <col min="12529" max="12529" width="15.6640625" style="3" customWidth="1"/>
    <col min="12530" max="12530" width="14.1640625" style="3" customWidth="1"/>
    <col min="12531" max="12531" width="9.5" style="3" customWidth="1"/>
    <col min="12532" max="12532" width="28.1640625" style="3" customWidth="1"/>
    <col min="12533" max="12533" width="22" style="3" customWidth="1"/>
    <col min="12534" max="12534" width="14.5" style="3" customWidth="1"/>
    <col min="12535" max="12535" width="17.83203125" style="3" customWidth="1"/>
    <col min="12536" max="12536" width="22.6640625" style="3" customWidth="1"/>
    <col min="12537" max="12537" width="31.83203125" style="3" customWidth="1"/>
    <col min="12538" max="12538" width="34" style="3" customWidth="1"/>
    <col min="12539" max="12542" width="9" style="3"/>
    <col min="12543" max="12543" width="22.6640625" style="3" customWidth="1"/>
    <col min="12544" max="12544" width="27" style="3" customWidth="1"/>
    <col min="12545" max="12545" width="33.6640625" style="3" customWidth="1"/>
    <col min="12546" max="12777" width="9" style="3"/>
    <col min="12778" max="12778" width="4" style="3" customWidth="1"/>
    <col min="12779" max="12779" width="13.1640625" style="3" customWidth="1"/>
    <col min="12780" max="12780" width="9.5" style="3" customWidth="1"/>
    <col min="12781" max="12781" width="33.6640625" style="3" customWidth="1"/>
    <col min="12782" max="12782" width="30.6640625" style="3" customWidth="1"/>
    <col min="12783" max="12783" width="14.1640625" style="3" customWidth="1"/>
    <col min="12784" max="12784" width="18" style="3" customWidth="1"/>
    <col min="12785" max="12785" width="15.6640625" style="3" customWidth="1"/>
    <col min="12786" max="12786" width="14.1640625" style="3" customWidth="1"/>
    <col min="12787" max="12787" width="9.5" style="3" customWidth="1"/>
    <col min="12788" max="12788" width="28.1640625" style="3" customWidth="1"/>
    <col min="12789" max="12789" width="22" style="3" customWidth="1"/>
    <col min="12790" max="12790" width="14.5" style="3" customWidth="1"/>
    <col min="12791" max="12791" width="17.83203125" style="3" customWidth="1"/>
    <col min="12792" max="12792" width="22.6640625" style="3" customWidth="1"/>
    <col min="12793" max="12793" width="31.83203125" style="3" customWidth="1"/>
    <col min="12794" max="12794" width="34" style="3" customWidth="1"/>
    <col min="12795" max="12798" width="9" style="3"/>
    <col min="12799" max="12799" width="22.6640625" style="3" customWidth="1"/>
    <col min="12800" max="12800" width="27" style="3" customWidth="1"/>
    <col min="12801" max="12801" width="33.6640625" style="3" customWidth="1"/>
    <col min="12802" max="13033" width="9" style="3"/>
    <col min="13034" max="13034" width="4" style="3" customWidth="1"/>
    <col min="13035" max="13035" width="13.1640625" style="3" customWidth="1"/>
    <col min="13036" max="13036" width="9.5" style="3" customWidth="1"/>
    <col min="13037" max="13037" width="33.6640625" style="3" customWidth="1"/>
    <col min="13038" max="13038" width="30.6640625" style="3" customWidth="1"/>
    <col min="13039" max="13039" width="14.1640625" style="3" customWidth="1"/>
    <col min="13040" max="13040" width="18" style="3" customWidth="1"/>
    <col min="13041" max="13041" width="15.6640625" style="3" customWidth="1"/>
    <col min="13042" max="13042" width="14.1640625" style="3" customWidth="1"/>
    <col min="13043" max="13043" width="9.5" style="3" customWidth="1"/>
    <col min="13044" max="13044" width="28.1640625" style="3" customWidth="1"/>
    <col min="13045" max="13045" width="22" style="3" customWidth="1"/>
    <col min="13046" max="13046" width="14.5" style="3" customWidth="1"/>
    <col min="13047" max="13047" width="17.83203125" style="3" customWidth="1"/>
    <col min="13048" max="13048" width="22.6640625" style="3" customWidth="1"/>
    <col min="13049" max="13049" width="31.83203125" style="3" customWidth="1"/>
    <col min="13050" max="13050" width="34" style="3" customWidth="1"/>
    <col min="13051" max="13054" width="9" style="3"/>
    <col min="13055" max="13055" width="22.6640625" style="3" customWidth="1"/>
    <col min="13056" max="13056" width="27" style="3" customWidth="1"/>
    <col min="13057" max="13057" width="33.6640625" style="3" customWidth="1"/>
    <col min="13058" max="13289" width="9" style="3"/>
    <col min="13290" max="13290" width="4" style="3" customWidth="1"/>
    <col min="13291" max="13291" width="13.1640625" style="3" customWidth="1"/>
    <col min="13292" max="13292" width="9.5" style="3" customWidth="1"/>
    <col min="13293" max="13293" width="33.6640625" style="3" customWidth="1"/>
    <col min="13294" max="13294" width="30.6640625" style="3" customWidth="1"/>
    <col min="13295" max="13295" width="14.1640625" style="3" customWidth="1"/>
    <col min="13296" max="13296" width="18" style="3" customWidth="1"/>
    <col min="13297" max="13297" width="15.6640625" style="3" customWidth="1"/>
    <col min="13298" max="13298" width="14.1640625" style="3" customWidth="1"/>
    <col min="13299" max="13299" width="9.5" style="3" customWidth="1"/>
    <col min="13300" max="13300" width="28.1640625" style="3" customWidth="1"/>
    <col min="13301" max="13301" width="22" style="3" customWidth="1"/>
    <col min="13302" max="13302" width="14.5" style="3" customWidth="1"/>
    <col min="13303" max="13303" width="17.83203125" style="3" customWidth="1"/>
    <col min="13304" max="13304" width="22.6640625" style="3" customWidth="1"/>
    <col min="13305" max="13305" width="31.83203125" style="3" customWidth="1"/>
    <col min="13306" max="13306" width="34" style="3" customWidth="1"/>
    <col min="13307" max="13310" width="9" style="3"/>
    <col min="13311" max="13311" width="22.6640625" style="3" customWidth="1"/>
    <col min="13312" max="13312" width="27" style="3" customWidth="1"/>
    <col min="13313" max="13313" width="33.6640625" style="3" customWidth="1"/>
    <col min="13314" max="13545" width="9" style="3"/>
    <col min="13546" max="13546" width="4" style="3" customWidth="1"/>
    <col min="13547" max="13547" width="13.1640625" style="3" customWidth="1"/>
    <col min="13548" max="13548" width="9.5" style="3" customWidth="1"/>
    <col min="13549" max="13549" width="33.6640625" style="3" customWidth="1"/>
    <col min="13550" max="13550" width="30.6640625" style="3" customWidth="1"/>
    <col min="13551" max="13551" width="14.1640625" style="3" customWidth="1"/>
    <col min="13552" max="13552" width="18" style="3" customWidth="1"/>
    <col min="13553" max="13553" width="15.6640625" style="3" customWidth="1"/>
    <col min="13554" max="13554" width="14.1640625" style="3" customWidth="1"/>
    <col min="13555" max="13555" width="9.5" style="3" customWidth="1"/>
    <col min="13556" max="13556" width="28.1640625" style="3" customWidth="1"/>
    <col min="13557" max="13557" width="22" style="3" customWidth="1"/>
    <col min="13558" max="13558" width="14.5" style="3" customWidth="1"/>
    <col min="13559" max="13559" width="17.83203125" style="3" customWidth="1"/>
    <col min="13560" max="13560" width="22.6640625" style="3" customWidth="1"/>
    <col min="13561" max="13561" width="31.83203125" style="3" customWidth="1"/>
    <col min="13562" max="13562" width="34" style="3" customWidth="1"/>
    <col min="13563" max="13566" width="9" style="3"/>
    <col min="13567" max="13567" width="22.6640625" style="3" customWidth="1"/>
    <col min="13568" max="13568" width="27" style="3" customWidth="1"/>
    <col min="13569" max="13569" width="33.6640625" style="3" customWidth="1"/>
    <col min="13570" max="13801" width="9" style="3"/>
    <col min="13802" max="13802" width="4" style="3" customWidth="1"/>
    <col min="13803" max="13803" width="13.1640625" style="3" customWidth="1"/>
    <col min="13804" max="13804" width="9.5" style="3" customWidth="1"/>
    <col min="13805" max="13805" width="33.6640625" style="3" customWidth="1"/>
    <col min="13806" max="13806" width="30.6640625" style="3" customWidth="1"/>
    <col min="13807" max="13807" width="14.1640625" style="3" customWidth="1"/>
    <col min="13808" max="13808" width="18" style="3" customWidth="1"/>
    <col min="13809" max="13809" width="15.6640625" style="3" customWidth="1"/>
    <col min="13810" max="13810" width="14.1640625" style="3" customWidth="1"/>
    <col min="13811" max="13811" width="9.5" style="3" customWidth="1"/>
    <col min="13812" max="13812" width="28.1640625" style="3" customWidth="1"/>
    <col min="13813" max="13813" width="22" style="3" customWidth="1"/>
    <col min="13814" max="13814" width="14.5" style="3" customWidth="1"/>
    <col min="13815" max="13815" width="17.83203125" style="3" customWidth="1"/>
    <col min="13816" max="13816" width="22.6640625" style="3" customWidth="1"/>
    <col min="13817" max="13817" width="31.83203125" style="3" customWidth="1"/>
    <col min="13818" max="13818" width="34" style="3" customWidth="1"/>
    <col min="13819" max="13822" width="9" style="3"/>
    <col min="13823" max="13823" width="22.6640625" style="3" customWidth="1"/>
    <col min="13824" max="13824" width="27" style="3" customWidth="1"/>
    <col min="13825" max="13825" width="33.6640625" style="3" customWidth="1"/>
    <col min="13826" max="14057" width="9" style="3"/>
    <col min="14058" max="14058" width="4" style="3" customWidth="1"/>
    <col min="14059" max="14059" width="13.1640625" style="3" customWidth="1"/>
    <col min="14060" max="14060" width="9.5" style="3" customWidth="1"/>
    <col min="14061" max="14061" width="33.6640625" style="3" customWidth="1"/>
    <col min="14062" max="14062" width="30.6640625" style="3" customWidth="1"/>
    <col min="14063" max="14063" width="14.1640625" style="3" customWidth="1"/>
    <col min="14064" max="14064" width="18" style="3" customWidth="1"/>
    <col min="14065" max="14065" width="15.6640625" style="3" customWidth="1"/>
    <col min="14066" max="14066" width="14.1640625" style="3" customWidth="1"/>
    <col min="14067" max="14067" width="9.5" style="3" customWidth="1"/>
    <col min="14068" max="14068" width="28.1640625" style="3" customWidth="1"/>
    <col min="14069" max="14069" width="22" style="3" customWidth="1"/>
    <col min="14070" max="14070" width="14.5" style="3" customWidth="1"/>
    <col min="14071" max="14071" width="17.83203125" style="3" customWidth="1"/>
    <col min="14072" max="14072" width="22.6640625" style="3" customWidth="1"/>
    <col min="14073" max="14073" width="31.83203125" style="3" customWidth="1"/>
    <col min="14074" max="14074" width="34" style="3" customWidth="1"/>
    <col min="14075" max="14078" width="9" style="3"/>
    <col min="14079" max="14079" width="22.6640625" style="3" customWidth="1"/>
    <col min="14080" max="14080" width="27" style="3" customWidth="1"/>
    <col min="14081" max="14081" width="33.6640625" style="3" customWidth="1"/>
    <col min="14082" max="14313" width="9" style="3"/>
    <col min="14314" max="14314" width="4" style="3" customWidth="1"/>
    <col min="14315" max="14315" width="13.1640625" style="3" customWidth="1"/>
    <col min="14316" max="14316" width="9.5" style="3" customWidth="1"/>
    <col min="14317" max="14317" width="33.6640625" style="3" customWidth="1"/>
    <col min="14318" max="14318" width="30.6640625" style="3" customWidth="1"/>
    <col min="14319" max="14319" width="14.1640625" style="3" customWidth="1"/>
    <col min="14320" max="14320" width="18" style="3" customWidth="1"/>
    <col min="14321" max="14321" width="15.6640625" style="3" customWidth="1"/>
    <col min="14322" max="14322" width="14.1640625" style="3" customWidth="1"/>
    <col min="14323" max="14323" width="9.5" style="3" customWidth="1"/>
    <col min="14324" max="14324" width="28.1640625" style="3" customWidth="1"/>
    <col min="14325" max="14325" width="22" style="3" customWidth="1"/>
    <col min="14326" max="14326" width="14.5" style="3" customWidth="1"/>
    <col min="14327" max="14327" width="17.83203125" style="3" customWidth="1"/>
    <col min="14328" max="14328" width="22.6640625" style="3" customWidth="1"/>
    <col min="14329" max="14329" width="31.83203125" style="3" customWidth="1"/>
    <col min="14330" max="14330" width="34" style="3" customWidth="1"/>
    <col min="14331" max="14334" width="9" style="3"/>
    <col min="14335" max="14335" width="22.6640625" style="3" customWidth="1"/>
    <col min="14336" max="14336" width="27" style="3" customWidth="1"/>
    <col min="14337" max="14337" width="33.6640625" style="3" customWidth="1"/>
    <col min="14338" max="14569" width="9" style="3"/>
    <col min="14570" max="14570" width="4" style="3" customWidth="1"/>
    <col min="14571" max="14571" width="13.1640625" style="3" customWidth="1"/>
    <col min="14572" max="14572" width="9.5" style="3" customWidth="1"/>
    <col min="14573" max="14573" width="33.6640625" style="3" customWidth="1"/>
    <col min="14574" max="14574" width="30.6640625" style="3" customWidth="1"/>
    <col min="14575" max="14575" width="14.1640625" style="3" customWidth="1"/>
    <col min="14576" max="14576" width="18" style="3" customWidth="1"/>
    <col min="14577" max="14577" width="15.6640625" style="3" customWidth="1"/>
    <col min="14578" max="14578" width="14.1640625" style="3" customWidth="1"/>
    <col min="14579" max="14579" width="9.5" style="3" customWidth="1"/>
    <col min="14580" max="14580" width="28.1640625" style="3" customWidth="1"/>
    <col min="14581" max="14581" width="22" style="3" customWidth="1"/>
    <col min="14582" max="14582" width="14.5" style="3" customWidth="1"/>
    <col min="14583" max="14583" width="17.83203125" style="3" customWidth="1"/>
    <col min="14584" max="14584" width="22.6640625" style="3" customWidth="1"/>
    <col min="14585" max="14585" width="31.83203125" style="3" customWidth="1"/>
    <col min="14586" max="14586" width="34" style="3" customWidth="1"/>
    <col min="14587" max="14590" width="9" style="3"/>
    <col min="14591" max="14591" width="22.6640625" style="3" customWidth="1"/>
    <col min="14592" max="14592" width="27" style="3" customWidth="1"/>
    <col min="14593" max="14593" width="33.6640625" style="3" customWidth="1"/>
    <col min="14594" max="14825" width="9" style="3"/>
    <col min="14826" max="14826" width="4" style="3" customWidth="1"/>
    <col min="14827" max="14827" width="13.1640625" style="3" customWidth="1"/>
    <col min="14828" max="14828" width="9.5" style="3" customWidth="1"/>
    <col min="14829" max="14829" width="33.6640625" style="3" customWidth="1"/>
    <col min="14830" max="14830" width="30.6640625" style="3" customWidth="1"/>
    <col min="14831" max="14831" width="14.1640625" style="3" customWidth="1"/>
    <col min="14832" max="14832" width="18" style="3" customWidth="1"/>
    <col min="14833" max="14833" width="15.6640625" style="3" customWidth="1"/>
    <col min="14834" max="14834" width="14.1640625" style="3" customWidth="1"/>
    <col min="14835" max="14835" width="9.5" style="3" customWidth="1"/>
    <col min="14836" max="14836" width="28.1640625" style="3" customWidth="1"/>
    <col min="14837" max="14837" width="22" style="3" customWidth="1"/>
    <col min="14838" max="14838" width="14.5" style="3" customWidth="1"/>
    <col min="14839" max="14839" width="17.83203125" style="3" customWidth="1"/>
    <col min="14840" max="14840" width="22.6640625" style="3" customWidth="1"/>
    <col min="14841" max="14841" width="31.83203125" style="3" customWidth="1"/>
    <col min="14842" max="14842" width="34" style="3" customWidth="1"/>
    <col min="14843" max="14846" width="9" style="3"/>
    <col min="14847" max="14847" width="22.6640625" style="3" customWidth="1"/>
    <col min="14848" max="14848" width="27" style="3" customWidth="1"/>
    <col min="14849" max="14849" width="33.6640625" style="3" customWidth="1"/>
    <col min="14850" max="15081" width="9" style="3"/>
    <col min="15082" max="15082" width="4" style="3" customWidth="1"/>
    <col min="15083" max="15083" width="13.1640625" style="3" customWidth="1"/>
    <col min="15084" max="15084" width="9.5" style="3" customWidth="1"/>
    <col min="15085" max="15085" width="33.6640625" style="3" customWidth="1"/>
    <col min="15086" max="15086" width="30.6640625" style="3" customWidth="1"/>
    <col min="15087" max="15087" width="14.1640625" style="3" customWidth="1"/>
    <col min="15088" max="15088" width="18" style="3" customWidth="1"/>
    <col min="15089" max="15089" width="15.6640625" style="3" customWidth="1"/>
    <col min="15090" max="15090" width="14.1640625" style="3" customWidth="1"/>
    <col min="15091" max="15091" width="9.5" style="3" customWidth="1"/>
    <col min="15092" max="15092" width="28.1640625" style="3" customWidth="1"/>
    <col min="15093" max="15093" width="22" style="3" customWidth="1"/>
    <col min="15094" max="15094" width="14.5" style="3" customWidth="1"/>
    <col min="15095" max="15095" width="17.83203125" style="3" customWidth="1"/>
    <col min="15096" max="15096" width="22.6640625" style="3" customWidth="1"/>
    <col min="15097" max="15097" width="31.83203125" style="3" customWidth="1"/>
    <col min="15098" max="15098" width="34" style="3" customWidth="1"/>
    <col min="15099" max="15102" width="9" style="3"/>
    <col min="15103" max="15103" width="22.6640625" style="3" customWidth="1"/>
    <col min="15104" max="15104" width="27" style="3" customWidth="1"/>
    <col min="15105" max="15105" width="33.6640625" style="3" customWidth="1"/>
    <col min="15106" max="15337" width="9" style="3"/>
    <col min="15338" max="15338" width="4" style="3" customWidth="1"/>
    <col min="15339" max="15339" width="13.1640625" style="3" customWidth="1"/>
    <col min="15340" max="15340" width="9.5" style="3" customWidth="1"/>
    <col min="15341" max="15341" width="33.6640625" style="3" customWidth="1"/>
    <col min="15342" max="15342" width="30.6640625" style="3" customWidth="1"/>
    <col min="15343" max="15343" width="14.1640625" style="3" customWidth="1"/>
    <col min="15344" max="15344" width="18" style="3" customWidth="1"/>
    <col min="15345" max="15345" width="15.6640625" style="3" customWidth="1"/>
    <col min="15346" max="15346" width="14.1640625" style="3" customWidth="1"/>
    <col min="15347" max="15347" width="9.5" style="3" customWidth="1"/>
    <col min="15348" max="15348" width="28.1640625" style="3" customWidth="1"/>
    <col min="15349" max="15349" width="22" style="3" customWidth="1"/>
    <col min="15350" max="15350" width="14.5" style="3" customWidth="1"/>
    <col min="15351" max="15351" width="17.83203125" style="3" customWidth="1"/>
    <col min="15352" max="15352" width="22.6640625" style="3" customWidth="1"/>
    <col min="15353" max="15353" width="31.83203125" style="3" customWidth="1"/>
    <col min="15354" max="15354" width="34" style="3" customWidth="1"/>
    <col min="15355" max="15358" width="9" style="3"/>
    <col min="15359" max="15359" width="22.6640625" style="3" customWidth="1"/>
    <col min="15360" max="15360" width="27" style="3" customWidth="1"/>
    <col min="15361" max="15361" width="33.6640625" style="3" customWidth="1"/>
    <col min="15362" max="15593" width="9" style="3"/>
    <col min="15594" max="15594" width="4" style="3" customWidth="1"/>
    <col min="15595" max="15595" width="13.1640625" style="3" customWidth="1"/>
    <col min="15596" max="15596" width="9.5" style="3" customWidth="1"/>
    <col min="15597" max="15597" width="33.6640625" style="3" customWidth="1"/>
    <col min="15598" max="15598" width="30.6640625" style="3" customWidth="1"/>
    <col min="15599" max="15599" width="14.1640625" style="3" customWidth="1"/>
    <col min="15600" max="15600" width="18" style="3" customWidth="1"/>
    <col min="15601" max="15601" width="15.6640625" style="3" customWidth="1"/>
    <col min="15602" max="15602" width="14.1640625" style="3" customWidth="1"/>
    <col min="15603" max="15603" width="9.5" style="3" customWidth="1"/>
    <col min="15604" max="15604" width="28.1640625" style="3" customWidth="1"/>
    <col min="15605" max="15605" width="22" style="3" customWidth="1"/>
    <col min="15606" max="15606" width="14.5" style="3" customWidth="1"/>
    <col min="15607" max="15607" width="17.83203125" style="3" customWidth="1"/>
    <col min="15608" max="15608" width="22.6640625" style="3" customWidth="1"/>
    <col min="15609" max="15609" width="31.83203125" style="3" customWidth="1"/>
    <col min="15610" max="15610" width="34" style="3" customWidth="1"/>
    <col min="15611" max="15614" width="9" style="3"/>
    <col min="15615" max="15615" width="22.6640625" style="3" customWidth="1"/>
    <col min="15616" max="15616" width="27" style="3" customWidth="1"/>
    <col min="15617" max="15617" width="33.6640625" style="3" customWidth="1"/>
    <col min="15618" max="15849" width="9" style="3"/>
    <col min="15850" max="15850" width="4" style="3" customWidth="1"/>
    <col min="15851" max="15851" width="13.1640625" style="3" customWidth="1"/>
    <col min="15852" max="15852" width="9.5" style="3" customWidth="1"/>
    <col min="15853" max="15853" width="33.6640625" style="3" customWidth="1"/>
    <col min="15854" max="15854" width="30.6640625" style="3" customWidth="1"/>
    <col min="15855" max="15855" width="14.1640625" style="3" customWidth="1"/>
    <col min="15856" max="15856" width="18" style="3" customWidth="1"/>
    <col min="15857" max="15857" width="15.6640625" style="3" customWidth="1"/>
    <col min="15858" max="15858" width="14.1640625" style="3" customWidth="1"/>
    <col min="15859" max="15859" width="9.5" style="3" customWidth="1"/>
    <col min="15860" max="15860" width="28.1640625" style="3" customWidth="1"/>
    <col min="15861" max="15861" width="22" style="3" customWidth="1"/>
    <col min="15862" max="15862" width="14.5" style="3" customWidth="1"/>
    <col min="15863" max="15863" width="17.83203125" style="3" customWidth="1"/>
    <col min="15864" max="15864" width="22.6640625" style="3" customWidth="1"/>
    <col min="15865" max="15865" width="31.83203125" style="3" customWidth="1"/>
    <col min="15866" max="15866" width="34" style="3" customWidth="1"/>
    <col min="15867" max="15870" width="9" style="3"/>
    <col min="15871" max="15871" width="22.6640625" style="3" customWidth="1"/>
    <col min="15872" max="15872" width="27" style="3" customWidth="1"/>
    <col min="15873" max="15873" width="33.6640625" style="3" customWidth="1"/>
    <col min="15874" max="16105" width="9" style="3"/>
    <col min="16106" max="16106" width="4" style="3" customWidth="1"/>
    <col min="16107" max="16107" width="13.1640625" style="3" customWidth="1"/>
    <col min="16108" max="16108" width="9.5" style="3" customWidth="1"/>
    <col min="16109" max="16109" width="33.6640625" style="3" customWidth="1"/>
    <col min="16110" max="16110" width="30.6640625" style="3" customWidth="1"/>
    <col min="16111" max="16111" width="14.1640625" style="3" customWidth="1"/>
    <col min="16112" max="16112" width="18" style="3" customWidth="1"/>
    <col min="16113" max="16113" width="15.6640625" style="3" customWidth="1"/>
    <col min="16114" max="16114" width="14.1640625" style="3" customWidth="1"/>
    <col min="16115" max="16115" width="9.5" style="3" customWidth="1"/>
    <col min="16116" max="16116" width="28.1640625" style="3" customWidth="1"/>
    <col min="16117" max="16117" width="22" style="3" customWidth="1"/>
    <col min="16118" max="16118" width="14.5" style="3" customWidth="1"/>
    <col min="16119" max="16119" width="17.83203125" style="3" customWidth="1"/>
    <col min="16120" max="16120" width="22.6640625" style="3" customWidth="1"/>
    <col min="16121" max="16121" width="31.83203125" style="3" customWidth="1"/>
    <col min="16122" max="16122" width="34" style="3" customWidth="1"/>
    <col min="16123" max="16126" width="9" style="3"/>
    <col min="16127" max="16127" width="22.6640625" style="3" customWidth="1"/>
    <col min="16128" max="16128" width="27" style="3" customWidth="1"/>
    <col min="16129" max="16129" width="33.6640625" style="3" customWidth="1"/>
    <col min="16130" max="16358" width="9" style="3"/>
    <col min="16359" max="16384" width="9" style="3" customWidth="1"/>
  </cols>
  <sheetData>
    <row r="1" spans="1:12">
      <c r="A1" s="3" t="s">
        <v>0</v>
      </c>
      <c r="B1" s="3" t="s">
        <v>1</v>
      </c>
      <c r="C1" s="3" t="s">
        <v>239</v>
      </c>
      <c r="D1" s="3" t="s">
        <v>240</v>
      </c>
      <c r="E1" s="3" t="s">
        <v>252</v>
      </c>
      <c r="F1" s="3" t="s">
        <v>253</v>
      </c>
      <c r="G1" s="3" t="s">
        <v>254</v>
      </c>
      <c r="H1" s="3" t="s">
        <v>255</v>
      </c>
      <c r="I1" s="3" t="s">
        <v>256</v>
      </c>
      <c r="J1" s="3" t="s">
        <v>301</v>
      </c>
      <c r="K1" s="3" t="s">
        <v>302</v>
      </c>
      <c r="L1" s="3" t="s">
        <v>225</v>
      </c>
    </row>
    <row r="2" spans="1:12">
      <c r="A2" s="3">
        <v>1</v>
      </c>
      <c r="B2" s="3" t="s">
        <v>226</v>
      </c>
      <c r="C2" s="3" t="s">
        <v>285</v>
      </c>
      <c r="D2" s="3" t="s">
        <v>3</v>
      </c>
      <c r="E2" s="3" t="s">
        <v>2</v>
      </c>
      <c r="F2" s="3" t="s">
        <v>273</v>
      </c>
      <c r="G2" s="4" t="s">
        <v>286</v>
      </c>
      <c r="H2" s="3" t="s">
        <v>4</v>
      </c>
      <c r="I2" s="3" t="s">
        <v>4</v>
      </c>
      <c r="J2" s="3" t="s">
        <v>305</v>
      </c>
      <c r="K2" s="3" t="s">
        <v>306</v>
      </c>
      <c r="L2" s="3" t="s">
        <v>285</v>
      </c>
    </row>
    <row r="3" spans="1:12">
      <c r="A3" s="3">
        <v>2</v>
      </c>
      <c r="B3" s="3" t="s">
        <v>7</v>
      </c>
      <c r="C3" s="3" t="s">
        <v>285</v>
      </c>
      <c r="D3" s="3" t="s">
        <v>6</v>
      </c>
      <c r="E3" s="3" t="s">
        <v>271</v>
      </c>
      <c r="F3" s="3" t="s">
        <v>9</v>
      </c>
      <c r="G3" s="4" t="s">
        <v>286</v>
      </c>
      <c r="H3" s="3" t="s">
        <v>287</v>
      </c>
      <c r="I3" s="3" t="s">
        <v>288</v>
      </c>
      <c r="J3" s="3" t="s">
        <v>305</v>
      </c>
      <c r="K3" s="3" t="s">
        <v>354</v>
      </c>
      <c r="L3" s="3" t="s">
        <v>69</v>
      </c>
    </row>
    <row r="4" spans="1:12">
      <c r="A4" s="3">
        <v>3</v>
      </c>
      <c r="B4" s="3" t="s">
        <v>10</v>
      </c>
      <c r="C4" s="3" t="s">
        <v>285</v>
      </c>
      <c r="D4" s="3" t="s">
        <v>11</v>
      </c>
      <c r="E4" s="3" t="s">
        <v>12</v>
      </c>
      <c r="F4" s="3" t="s">
        <v>227</v>
      </c>
      <c r="G4" s="4" t="s">
        <v>286</v>
      </c>
      <c r="H4" s="3" t="s">
        <v>13</v>
      </c>
      <c r="I4" s="3" t="s">
        <v>13</v>
      </c>
      <c r="J4" s="3" t="s">
        <v>308</v>
      </c>
      <c r="K4" s="3" t="s">
        <v>309</v>
      </c>
      <c r="L4" s="3" t="s">
        <v>285</v>
      </c>
    </row>
    <row r="5" spans="1:12">
      <c r="A5" s="3">
        <v>4</v>
      </c>
      <c r="B5" s="3" t="s">
        <v>14</v>
      </c>
      <c r="C5" s="3" t="s">
        <v>285</v>
      </c>
      <c r="D5" s="3" t="s">
        <v>15</v>
      </c>
      <c r="E5" s="3" t="s">
        <v>16</v>
      </c>
      <c r="F5" s="3" t="s">
        <v>17</v>
      </c>
      <c r="G5" s="4" t="s">
        <v>286</v>
      </c>
      <c r="H5" s="3" t="s">
        <v>18</v>
      </c>
      <c r="I5" s="3" t="s">
        <v>19</v>
      </c>
      <c r="J5" s="3" t="s">
        <v>310</v>
      </c>
      <c r="K5" s="3" t="s">
        <v>311</v>
      </c>
      <c r="L5" s="3" t="s">
        <v>208</v>
      </c>
    </row>
    <row r="6" spans="1:12">
      <c r="A6" s="3">
        <v>5</v>
      </c>
      <c r="B6" s="3" t="s">
        <v>20</v>
      </c>
      <c r="C6" s="3" t="s">
        <v>453</v>
      </c>
      <c r="D6" s="3" t="s">
        <v>228</v>
      </c>
      <c r="E6" s="3" t="s">
        <v>16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312</v>
      </c>
      <c r="K6" s="3" t="s">
        <v>313</v>
      </c>
      <c r="L6" s="3" t="s">
        <v>423</v>
      </c>
    </row>
    <row r="7" spans="1:12">
      <c r="A7" s="3">
        <v>6</v>
      </c>
      <c r="B7" s="3" t="s">
        <v>25</v>
      </c>
      <c r="C7" s="3" t="s">
        <v>285</v>
      </c>
      <c r="D7" s="3" t="s">
        <v>29</v>
      </c>
      <c r="E7" s="3" t="s">
        <v>26</v>
      </c>
      <c r="F7" s="3" t="s">
        <v>27</v>
      </c>
      <c r="G7" s="4" t="s">
        <v>286</v>
      </c>
      <c r="H7" s="3" t="s">
        <v>30</v>
      </c>
      <c r="I7" s="3" t="s">
        <v>28</v>
      </c>
      <c r="J7" s="3" t="s">
        <v>314</v>
      </c>
      <c r="K7" s="3" t="s">
        <v>315</v>
      </c>
      <c r="L7" s="3" t="s">
        <v>222</v>
      </c>
    </row>
    <row r="8" spans="1:12">
      <c r="A8" s="3">
        <v>7</v>
      </c>
      <c r="B8" s="3" t="s">
        <v>32</v>
      </c>
      <c r="C8" s="3" t="s">
        <v>285</v>
      </c>
      <c r="D8" s="3" t="s">
        <v>33</v>
      </c>
      <c r="E8" s="3" t="s">
        <v>8</v>
      </c>
      <c r="F8" s="3" t="s">
        <v>34</v>
      </c>
      <c r="G8" s="4" t="s">
        <v>286</v>
      </c>
      <c r="H8" s="3" t="s">
        <v>35</v>
      </c>
      <c r="I8" s="3" t="s">
        <v>36</v>
      </c>
      <c r="J8" s="3" t="s">
        <v>317</v>
      </c>
      <c r="K8" s="3" t="s">
        <v>307</v>
      </c>
      <c r="L8" s="3" t="s">
        <v>285</v>
      </c>
    </row>
    <row r="9" spans="1:12">
      <c r="A9" s="3">
        <v>8</v>
      </c>
      <c r="B9" s="3" t="s">
        <v>275</v>
      </c>
      <c r="C9" s="3" t="s">
        <v>269</v>
      </c>
      <c r="D9" s="3" t="s">
        <v>41</v>
      </c>
      <c r="E9" s="3" t="s">
        <v>38</v>
      </c>
      <c r="F9" s="3" t="s">
        <v>39</v>
      </c>
      <c r="G9" s="4" t="s">
        <v>286</v>
      </c>
      <c r="H9" s="3" t="s">
        <v>42</v>
      </c>
      <c r="I9" s="3" t="s">
        <v>40</v>
      </c>
      <c r="J9" s="3" t="s">
        <v>318</v>
      </c>
      <c r="K9" s="3" t="s">
        <v>355</v>
      </c>
      <c r="L9" s="3" t="s">
        <v>285</v>
      </c>
    </row>
    <row r="10" spans="1:12">
      <c r="A10" s="3">
        <v>9</v>
      </c>
      <c r="B10" s="3" t="s">
        <v>37</v>
      </c>
      <c r="C10" s="3" t="s">
        <v>269</v>
      </c>
      <c r="D10" s="3" t="s">
        <v>41</v>
      </c>
      <c r="E10" s="3" t="s">
        <v>38</v>
      </c>
      <c r="F10" s="3" t="s">
        <v>39</v>
      </c>
      <c r="G10" s="4" t="s">
        <v>286</v>
      </c>
      <c r="H10" s="3" t="s">
        <v>42</v>
      </c>
      <c r="I10" s="3" t="s">
        <v>40</v>
      </c>
      <c r="J10" s="3" t="s">
        <v>319</v>
      </c>
      <c r="K10" s="3" t="s">
        <v>355</v>
      </c>
      <c r="L10" s="3" t="s">
        <v>285</v>
      </c>
    </row>
    <row r="11" spans="1:12">
      <c r="A11" s="3">
        <v>10</v>
      </c>
      <c r="B11" s="3" t="s">
        <v>43</v>
      </c>
      <c r="C11" s="3" t="s">
        <v>258</v>
      </c>
      <c r="D11" s="3" t="s">
        <v>259</v>
      </c>
      <c r="E11" s="3" t="s">
        <v>31</v>
      </c>
      <c r="F11" s="3" t="s">
        <v>44</v>
      </c>
      <c r="G11" s="3" t="s">
        <v>45</v>
      </c>
      <c r="H11" s="3" t="s">
        <v>46</v>
      </c>
      <c r="I11" s="3" t="s">
        <v>47</v>
      </c>
      <c r="J11" s="3" t="s">
        <v>368</v>
      </c>
      <c r="K11" s="3" t="s">
        <v>356</v>
      </c>
      <c r="L11" s="3" t="s">
        <v>439</v>
      </c>
    </row>
    <row r="12" spans="1:12">
      <c r="A12" s="3">
        <v>11</v>
      </c>
      <c r="B12" s="3" t="s">
        <v>48</v>
      </c>
      <c r="C12" s="3" t="s">
        <v>285</v>
      </c>
      <c r="D12" s="3" t="s">
        <v>49</v>
      </c>
      <c r="E12" s="3" t="s">
        <v>50</v>
      </c>
      <c r="F12" s="3" t="s">
        <v>51</v>
      </c>
      <c r="G12" s="3" t="s">
        <v>52</v>
      </c>
      <c r="H12" s="3" t="s">
        <v>53</v>
      </c>
      <c r="I12" s="3" t="s">
        <v>53</v>
      </c>
      <c r="J12" s="3" t="s">
        <v>320</v>
      </c>
      <c r="K12" s="3" t="s">
        <v>307</v>
      </c>
      <c r="L12" s="3" t="s">
        <v>285</v>
      </c>
    </row>
    <row r="13" spans="1:12">
      <c r="A13" s="3">
        <v>12</v>
      </c>
      <c r="B13" s="3" t="s">
        <v>55</v>
      </c>
      <c r="C13" s="3" t="s">
        <v>285</v>
      </c>
      <c r="D13" s="3" t="s">
        <v>56</v>
      </c>
      <c r="E13" s="3" t="s">
        <v>31</v>
      </c>
      <c r="F13" s="3" t="s">
        <v>57</v>
      </c>
      <c r="G13" s="4" t="s">
        <v>286</v>
      </c>
      <c r="H13" s="3" t="s">
        <v>58</v>
      </c>
      <c r="I13" s="3" t="s">
        <v>58</v>
      </c>
      <c r="J13" s="3" t="s">
        <v>321</v>
      </c>
      <c r="K13" s="3" t="s">
        <v>356</v>
      </c>
      <c r="L13" s="3" t="s">
        <v>440</v>
      </c>
    </row>
    <row r="14" spans="1:12">
      <c r="A14" s="3">
        <v>13</v>
      </c>
      <c r="B14" s="3" t="s">
        <v>400</v>
      </c>
      <c r="C14" s="3" t="s">
        <v>285</v>
      </c>
      <c r="D14" s="3" t="s">
        <v>59</v>
      </c>
      <c r="E14" s="3" t="s">
        <v>31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322</v>
      </c>
      <c r="K14" s="3" t="s">
        <v>315</v>
      </c>
      <c r="L14" s="3" t="s">
        <v>285</v>
      </c>
    </row>
    <row r="15" spans="1:12">
      <c r="A15" s="3">
        <v>14</v>
      </c>
      <c r="B15" s="3" t="s">
        <v>429</v>
      </c>
      <c r="C15" s="3" t="s">
        <v>285</v>
      </c>
      <c r="D15" s="3" t="s">
        <v>66</v>
      </c>
      <c r="E15" s="3" t="s">
        <v>64</v>
      </c>
      <c r="F15" s="3" t="s">
        <v>65</v>
      </c>
      <c r="G15" s="4" t="s">
        <v>286</v>
      </c>
      <c r="H15" s="3" t="s">
        <v>67</v>
      </c>
      <c r="I15" s="3" t="s">
        <v>68</v>
      </c>
      <c r="J15" s="3" t="s">
        <v>322</v>
      </c>
      <c r="K15" s="3" t="s">
        <v>357</v>
      </c>
      <c r="L15" s="3" t="s">
        <v>285</v>
      </c>
    </row>
    <row r="16" spans="1:12">
      <c r="A16" s="3">
        <v>15</v>
      </c>
      <c r="B16" s="3" t="s">
        <v>70</v>
      </c>
      <c r="C16" s="3" t="s">
        <v>285</v>
      </c>
      <c r="D16" s="3" t="s">
        <v>71</v>
      </c>
      <c r="E16" s="3" t="s">
        <v>270</v>
      </c>
      <c r="F16" s="3" t="s">
        <v>260</v>
      </c>
      <c r="G16" s="4" t="s">
        <v>286</v>
      </c>
      <c r="H16" s="3" t="s">
        <v>72</v>
      </c>
      <c r="I16" s="3" t="s">
        <v>72</v>
      </c>
      <c r="J16" s="3" t="s">
        <v>321</v>
      </c>
      <c r="K16" s="3" t="s">
        <v>356</v>
      </c>
      <c r="L16" s="3" t="s">
        <v>210</v>
      </c>
    </row>
    <row r="17" spans="1:12">
      <c r="A17" s="3">
        <v>16</v>
      </c>
      <c r="B17" s="3" t="s">
        <v>73</v>
      </c>
      <c r="C17" s="3" t="s">
        <v>246</v>
      </c>
      <c r="D17" s="3" t="s">
        <v>74</v>
      </c>
      <c r="E17" s="3" t="s">
        <v>5</v>
      </c>
      <c r="F17" s="3" t="s">
        <v>75</v>
      </c>
      <c r="G17" s="4" t="s">
        <v>286</v>
      </c>
      <c r="H17" s="3" t="s">
        <v>76</v>
      </c>
      <c r="I17" s="3" t="s">
        <v>76</v>
      </c>
      <c r="J17" s="3" t="s">
        <v>323</v>
      </c>
      <c r="K17" s="3" t="s">
        <v>324</v>
      </c>
      <c r="L17" s="3" t="s">
        <v>220</v>
      </c>
    </row>
    <row r="18" spans="1:12">
      <c r="A18" s="3">
        <v>17</v>
      </c>
      <c r="B18" s="3" t="s">
        <v>77</v>
      </c>
      <c r="C18" s="3" t="s">
        <v>261</v>
      </c>
      <c r="D18" s="3" t="s">
        <v>79</v>
      </c>
      <c r="E18" s="3" t="s">
        <v>54</v>
      </c>
      <c r="F18" s="3" t="s">
        <v>78</v>
      </c>
      <c r="G18" s="4" t="s">
        <v>286</v>
      </c>
      <c r="H18" s="3" t="s">
        <v>80</v>
      </c>
      <c r="I18" s="3" t="s">
        <v>80</v>
      </c>
      <c r="J18" s="3" t="s">
        <v>325</v>
      </c>
      <c r="K18" s="3" t="s">
        <v>315</v>
      </c>
      <c r="L18" s="3" t="s">
        <v>285</v>
      </c>
    </row>
    <row r="19" spans="1:12">
      <c r="A19" s="3">
        <v>18</v>
      </c>
      <c r="B19" s="3" t="s">
        <v>385</v>
      </c>
      <c r="C19" s="3" t="s">
        <v>285</v>
      </c>
      <c r="D19" s="3" t="s">
        <v>386</v>
      </c>
      <c r="E19" s="3" t="s">
        <v>382</v>
      </c>
      <c r="F19" s="3" t="s">
        <v>389</v>
      </c>
      <c r="G19" s="4" t="s">
        <v>286</v>
      </c>
      <c r="H19" s="3" t="s">
        <v>390</v>
      </c>
      <c r="I19" s="3" t="s">
        <v>391</v>
      </c>
      <c r="J19" s="3" t="s">
        <v>387</v>
      </c>
      <c r="K19" s="3" t="s">
        <v>388</v>
      </c>
      <c r="L19" s="3" t="s">
        <v>379</v>
      </c>
    </row>
    <row r="20" spans="1:12">
      <c r="A20" s="3">
        <v>19</v>
      </c>
      <c r="B20" s="3" t="s">
        <v>81</v>
      </c>
      <c r="C20" s="3" t="s">
        <v>285</v>
      </c>
      <c r="D20" s="3" t="s">
        <v>229</v>
      </c>
      <c r="E20" s="3" t="s">
        <v>5</v>
      </c>
      <c r="F20" s="3" t="s">
        <v>82</v>
      </c>
      <c r="G20" s="4" t="s">
        <v>286</v>
      </c>
      <c r="H20" s="3" t="s">
        <v>83</v>
      </c>
      <c r="I20" s="3" t="s">
        <v>84</v>
      </c>
      <c r="J20" s="3" t="s">
        <v>326</v>
      </c>
      <c r="K20" s="3" t="s">
        <v>358</v>
      </c>
      <c r="L20" s="3" t="s">
        <v>209</v>
      </c>
    </row>
    <row r="21" spans="1:12">
      <c r="A21" s="3">
        <v>20</v>
      </c>
      <c r="B21" s="3" t="s">
        <v>85</v>
      </c>
      <c r="C21" s="3" t="s">
        <v>285</v>
      </c>
      <c r="D21" s="3" t="s">
        <v>87</v>
      </c>
      <c r="E21" s="3" t="s">
        <v>270</v>
      </c>
      <c r="F21" s="3" t="s">
        <v>262</v>
      </c>
      <c r="G21" s="4" t="s">
        <v>286</v>
      </c>
      <c r="H21" s="3" t="s">
        <v>88</v>
      </c>
      <c r="I21" s="3" t="s">
        <v>86</v>
      </c>
      <c r="J21" s="3" t="s">
        <v>327</v>
      </c>
      <c r="K21" s="3" t="s">
        <v>355</v>
      </c>
      <c r="L21" s="3" t="s">
        <v>285</v>
      </c>
    </row>
    <row r="22" spans="1:12">
      <c r="A22" s="3">
        <v>21</v>
      </c>
      <c r="B22" s="3" t="s">
        <v>89</v>
      </c>
      <c r="C22" s="3" t="s">
        <v>452</v>
      </c>
      <c r="D22" s="3" t="s">
        <v>90</v>
      </c>
      <c r="E22" s="3" t="s">
        <v>12</v>
      </c>
      <c r="F22" s="3" t="s">
        <v>230</v>
      </c>
      <c r="G22" s="4" t="s">
        <v>286</v>
      </c>
      <c r="H22" s="3" t="s">
        <v>91</v>
      </c>
      <c r="I22" s="3" t="s">
        <v>91</v>
      </c>
      <c r="J22" s="3" t="s">
        <v>328</v>
      </c>
      <c r="K22" s="3" t="s">
        <v>329</v>
      </c>
      <c r="L22" s="3" t="s">
        <v>285</v>
      </c>
    </row>
    <row r="23" spans="1:12">
      <c r="A23" s="3">
        <v>22</v>
      </c>
      <c r="B23" s="3" t="s">
        <v>92</v>
      </c>
      <c r="C23" s="3" t="s">
        <v>263</v>
      </c>
      <c r="D23" s="3" t="s">
        <v>95</v>
      </c>
      <c r="E23" s="3" t="s">
        <v>93</v>
      </c>
      <c r="F23" s="3" t="s">
        <v>264</v>
      </c>
      <c r="G23" s="4" t="s">
        <v>286</v>
      </c>
      <c r="H23" s="3" t="s">
        <v>94</v>
      </c>
      <c r="I23" s="3" t="s">
        <v>94</v>
      </c>
      <c r="J23" s="3" t="s">
        <v>330</v>
      </c>
      <c r="K23" s="3" t="s">
        <v>361</v>
      </c>
      <c r="L23" s="3" t="s">
        <v>443</v>
      </c>
    </row>
    <row r="24" spans="1:12">
      <c r="A24" s="3">
        <v>23</v>
      </c>
      <c r="B24" s="3" t="s">
        <v>96</v>
      </c>
      <c r="C24" s="3" t="s">
        <v>285</v>
      </c>
      <c r="D24" s="3" t="s">
        <v>97</v>
      </c>
      <c r="E24" s="3" t="s">
        <v>16</v>
      </c>
      <c r="F24" s="3" t="s">
        <v>231</v>
      </c>
      <c r="G24" s="3" t="s">
        <v>98</v>
      </c>
      <c r="H24" s="3" t="s">
        <v>99</v>
      </c>
      <c r="I24" s="3" t="s">
        <v>99</v>
      </c>
      <c r="J24" s="3" t="s">
        <v>331</v>
      </c>
      <c r="K24" s="3" t="s">
        <v>356</v>
      </c>
      <c r="L24" s="3" t="s">
        <v>211</v>
      </c>
    </row>
    <row r="25" spans="1:12">
      <c r="A25" s="3">
        <v>24</v>
      </c>
      <c r="B25" s="3" t="s">
        <v>100</v>
      </c>
      <c r="C25" s="3" t="s">
        <v>285</v>
      </c>
      <c r="D25" s="3" t="s">
        <v>101</v>
      </c>
      <c r="E25" s="3" t="s">
        <v>291</v>
      </c>
      <c r="F25" s="3" t="s">
        <v>293</v>
      </c>
      <c r="G25" s="4" t="s">
        <v>286</v>
      </c>
      <c r="H25" s="3" t="s">
        <v>102</v>
      </c>
      <c r="I25" s="3" t="s">
        <v>103</v>
      </c>
      <c r="J25" s="3" t="s">
        <v>332</v>
      </c>
      <c r="K25" s="3" t="s">
        <v>333</v>
      </c>
      <c r="L25" s="3" t="s">
        <v>292</v>
      </c>
    </row>
    <row r="26" spans="1:12">
      <c r="A26" s="3">
        <v>25</v>
      </c>
      <c r="B26" s="3" t="s">
        <v>398</v>
      </c>
      <c r="C26" s="3" t="s">
        <v>427</v>
      </c>
      <c r="D26" s="3" t="s">
        <v>392</v>
      </c>
      <c r="E26" s="3" t="s">
        <v>38</v>
      </c>
      <c r="F26" s="3" t="s">
        <v>393</v>
      </c>
      <c r="G26" s="3" t="s">
        <v>394</v>
      </c>
      <c r="H26" s="5" t="s">
        <v>395</v>
      </c>
      <c r="I26" s="3" t="s">
        <v>396</v>
      </c>
      <c r="J26" s="3" t="s">
        <v>387</v>
      </c>
      <c r="K26" s="3" t="s">
        <v>378</v>
      </c>
      <c r="L26" s="3" t="s">
        <v>285</v>
      </c>
    </row>
    <row r="27" spans="1:12">
      <c r="A27" s="3">
        <v>26</v>
      </c>
      <c r="B27" s="3" t="s">
        <v>279</v>
      </c>
      <c r="C27" s="3" t="s">
        <v>285</v>
      </c>
      <c r="D27" s="3" t="s">
        <v>280</v>
      </c>
      <c r="E27" s="3" t="s">
        <v>271</v>
      </c>
      <c r="F27" s="3" t="s">
        <v>281</v>
      </c>
      <c r="G27" s="4" t="s">
        <v>286</v>
      </c>
      <c r="H27" s="3" t="s">
        <v>282</v>
      </c>
      <c r="I27" s="3" t="s">
        <v>282</v>
      </c>
      <c r="J27" s="3" t="s">
        <v>318</v>
      </c>
      <c r="K27" s="3" t="s">
        <v>356</v>
      </c>
      <c r="L27" s="3" t="s">
        <v>285</v>
      </c>
    </row>
    <row r="28" spans="1:12" ht="15">
      <c r="A28" s="3">
        <v>27</v>
      </c>
      <c r="B28" s="3" t="s">
        <v>401</v>
      </c>
      <c r="C28" s="3" t="s">
        <v>285</v>
      </c>
      <c r="D28" s="3" t="s">
        <v>406</v>
      </c>
      <c r="E28" s="3" t="s">
        <v>271</v>
      </c>
      <c r="F28" s="6" t="s">
        <v>404</v>
      </c>
      <c r="G28" s="4" t="s">
        <v>405</v>
      </c>
      <c r="H28" s="3" t="s">
        <v>403</v>
      </c>
      <c r="I28" s="3" t="s">
        <v>375</v>
      </c>
      <c r="J28" s="3" t="s">
        <v>402</v>
      </c>
      <c r="K28" s="3" t="s">
        <v>350</v>
      </c>
      <c r="L28" s="3" t="s">
        <v>285</v>
      </c>
    </row>
    <row r="29" spans="1:12">
      <c r="A29" s="3">
        <v>28</v>
      </c>
      <c r="B29" s="3" t="s">
        <v>276</v>
      </c>
      <c r="C29" s="3" t="s">
        <v>285</v>
      </c>
      <c r="D29" s="3" t="s">
        <v>277</v>
      </c>
      <c r="E29" s="3" t="s">
        <v>270</v>
      </c>
      <c r="F29" s="3" t="s">
        <v>283</v>
      </c>
      <c r="G29" s="4" t="s">
        <v>286</v>
      </c>
      <c r="H29" s="3" t="s">
        <v>284</v>
      </c>
      <c r="I29" s="3" t="s">
        <v>284</v>
      </c>
      <c r="J29" s="3" t="s">
        <v>318</v>
      </c>
      <c r="K29" s="3" t="s">
        <v>372</v>
      </c>
      <c r="L29" s="3" t="s">
        <v>285</v>
      </c>
    </row>
    <row r="30" spans="1:12">
      <c r="A30" s="3">
        <v>29</v>
      </c>
      <c r="B30" s="3" t="s">
        <v>274</v>
      </c>
      <c r="C30" s="3" t="s">
        <v>265</v>
      </c>
      <c r="D30" s="3" t="s">
        <v>105</v>
      </c>
      <c r="E30" s="3" t="s">
        <v>38</v>
      </c>
      <c r="F30" s="3" t="s">
        <v>106</v>
      </c>
      <c r="G30" s="3" t="s">
        <v>107</v>
      </c>
      <c r="H30" s="3" t="s">
        <v>108</v>
      </c>
      <c r="I30" s="3" t="s">
        <v>108</v>
      </c>
      <c r="J30" s="3" t="s">
        <v>318</v>
      </c>
      <c r="K30" s="3" t="s">
        <v>355</v>
      </c>
      <c r="L30" s="3" t="s">
        <v>285</v>
      </c>
    </row>
    <row r="31" spans="1:12">
      <c r="A31" s="3">
        <v>30</v>
      </c>
      <c r="B31" s="3" t="s">
        <v>104</v>
      </c>
      <c r="C31" s="3" t="s">
        <v>265</v>
      </c>
      <c r="D31" s="3" t="s">
        <v>105</v>
      </c>
      <c r="E31" s="3" t="s">
        <v>38</v>
      </c>
      <c r="F31" s="3" t="s">
        <v>106</v>
      </c>
      <c r="G31" s="3" t="s">
        <v>107</v>
      </c>
      <c r="H31" s="3" t="s">
        <v>108</v>
      </c>
      <c r="I31" s="3" t="s">
        <v>108</v>
      </c>
      <c r="J31" s="3" t="s">
        <v>328</v>
      </c>
      <c r="K31" s="3" t="s">
        <v>355</v>
      </c>
      <c r="L31" s="3" t="s">
        <v>212</v>
      </c>
    </row>
    <row r="32" spans="1:12">
      <c r="A32" s="3">
        <v>31</v>
      </c>
      <c r="B32" s="3" t="s">
        <v>374</v>
      </c>
      <c r="C32" s="3" t="s">
        <v>285</v>
      </c>
      <c r="D32" s="3" t="s">
        <v>109</v>
      </c>
      <c r="E32" s="3" t="s">
        <v>110</v>
      </c>
      <c r="F32" s="3" t="s">
        <v>111</v>
      </c>
      <c r="G32" s="4" t="s">
        <v>286</v>
      </c>
      <c r="H32" s="3" t="s">
        <v>112</v>
      </c>
      <c r="I32" s="3" t="s">
        <v>113</v>
      </c>
      <c r="J32" s="3" t="s">
        <v>334</v>
      </c>
      <c r="K32" s="3" t="s">
        <v>372</v>
      </c>
      <c r="L32" s="3" t="s">
        <v>285</v>
      </c>
    </row>
    <row r="33" spans="1:12">
      <c r="A33" s="3">
        <v>32</v>
      </c>
      <c r="B33" s="3" t="s">
        <v>114</v>
      </c>
      <c r="C33" s="3" t="s">
        <v>285</v>
      </c>
      <c r="D33" s="3" t="s">
        <v>115</v>
      </c>
      <c r="E33" s="3" t="s">
        <v>12</v>
      </c>
      <c r="F33" s="3" t="s">
        <v>116</v>
      </c>
      <c r="G33" s="4" t="s">
        <v>286</v>
      </c>
      <c r="H33" s="3" t="s">
        <v>117</v>
      </c>
      <c r="I33" s="3" t="s">
        <v>118</v>
      </c>
      <c r="J33" s="3" t="s">
        <v>335</v>
      </c>
      <c r="K33" s="3" t="s">
        <v>329</v>
      </c>
      <c r="L33" s="3" t="s">
        <v>285</v>
      </c>
    </row>
    <row r="34" spans="1:12">
      <c r="A34" s="3">
        <v>33</v>
      </c>
      <c r="B34" s="3" t="s">
        <v>119</v>
      </c>
      <c r="C34" s="3" t="s">
        <v>243</v>
      </c>
      <c r="D34" s="3" t="s">
        <v>120</v>
      </c>
      <c r="E34" s="3" t="s">
        <v>31</v>
      </c>
      <c r="F34" s="3" t="s">
        <v>232</v>
      </c>
      <c r="G34" s="3" t="s">
        <v>233</v>
      </c>
      <c r="H34" s="3" t="s">
        <v>121</v>
      </c>
      <c r="I34" s="3" t="s">
        <v>121</v>
      </c>
      <c r="J34" s="3" t="s">
        <v>336</v>
      </c>
      <c r="K34" s="3" t="s">
        <v>359</v>
      </c>
      <c r="L34" s="3" t="s">
        <v>224</v>
      </c>
    </row>
    <row r="35" spans="1:12">
      <c r="A35" s="3">
        <v>34</v>
      </c>
      <c r="B35" s="3" t="s">
        <v>122</v>
      </c>
      <c r="G35" s="4"/>
      <c r="J35" s="3" t="s">
        <v>337</v>
      </c>
      <c r="K35" s="3" t="s">
        <v>307</v>
      </c>
      <c r="L35" s="3" t="s">
        <v>442</v>
      </c>
    </row>
    <row r="36" spans="1:12">
      <c r="A36" s="3">
        <v>35</v>
      </c>
      <c r="B36" s="3" t="s">
        <v>428</v>
      </c>
      <c r="C36" s="3" t="s">
        <v>285</v>
      </c>
      <c r="D36" s="3" t="s">
        <v>123</v>
      </c>
      <c r="E36" s="3" t="s">
        <v>270</v>
      </c>
      <c r="F36" s="3" t="s">
        <v>373</v>
      </c>
      <c r="G36" s="3" t="s">
        <v>234</v>
      </c>
      <c r="H36" s="3" t="s">
        <v>124</v>
      </c>
      <c r="I36" s="3" t="s">
        <v>124</v>
      </c>
      <c r="J36" s="3" t="s">
        <v>325</v>
      </c>
      <c r="K36" s="3" t="s">
        <v>338</v>
      </c>
      <c r="L36" s="3" t="s">
        <v>285</v>
      </c>
    </row>
    <row r="37" spans="1:12">
      <c r="A37" s="3">
        <v>36</v>
      </c>
      <c r="B37" s="3" t="s">
        <v>125</v>
      </c>
      <c r="C37" s="3" t="s">
        <v>266</v>
      </c>
      <c r="D37" s="3" t="s">
        <v>128</v>
      </c>
      <c r="E37" s="3" t="s">
        <v>5</v>
      </c>
      <c r="F37" s="3" t="s">
        <v>126</v>
      </c>
      <c r="G37" s="4" t="s">
        <v>286</v>
      </c>
      <c r="H37" s="3" t="s">
        <v>129</v>
      </c>
      <c r="I37" s="3" t="s">
        <v>127</v>
      </c>
      <c r="J37" s="3" t="s">
        <v>339</v>
      </c>
      <c r="K37" s="3" t="s">
        <v>355</v>
      </c>
      <c r="L37" s="3" t="s">
        <v>285</v>
      </c>
    </row>
    <row r="38" spans="1:12">
      <c r="A38" s="3">
        <v>37</v>
      </c>
      <c r="B38" s="3" t="s">
        <v>130</v>
      </c>
      <c r="C38" s="3" t="s">
        <v>285</v>
      </c>
      <c r="D38" s="3" t="s">
        <v>131</v>
      </c>
      <c r="E38" s="3" t="s">
        <v>16</v>
      </c>
      <c r="F38" s="3" t="s">
        <v>132</v>
      </c>
      <c r="G38" s="3" t="s">
        <v>133</v>
      </c>
      <c r="H38" s="3" t="s">
        <v>134</v>
      </c>
      <c r="I38" s="3" t="s">
        <v>134</v>
      </c>
      <c r="J38" s="3" t="s">
        <v>340</v>
      </c>
      <c r="K38" s="3" t="s">
        <v>341</v>
      </c>
      <c r="L38" s="3" t="s">
        <v>285</v>
      </c>
    </row>
    <row r="39" spans="1:12">
      <c r="A39" s="3">
        <v>38</v>
      </c>
      <c r="B39" s="3" t="s">
        <v>139</v>
      </c>
      <c r="C39" s="3" t="s">
        <v>285</v>
      </c>
      <c r="D39" s="3" t="s">
        <v>138</v>
      </c>
      <c r="E39" s="3" t="s">
        <v>135</v>
      </c>
      <c r="F39" s="3" t="s">
        <v>235</v>
      </c>
      <c r="G39" s="4" t="s">
        <v>286</v>
      </c>
      <c r="H39" s="3" t="s">
        <v>136</v>
      </c>
      <c r="I39" s="3" t="s">
        <v>137</v>
      </c>
      <c r="J39" s="3" t="s">
        <v>342</v>
      </c>
      <c r="K39" s="3" t="s">
        <v>315</v>
      </c>
      <c r="L39" s="3" t="s">
        <v>285</v>
      </c>
    </row>
    <row r="40" spans="1:12">
      <c r="A40" s="3">
        <v>39</v>
      </c>
      <c r="B40" s="3" t="s">
        <v>397</v>
      </c>
      <c r="C40" s="3" t="s">
        <v>285</v>
      </c>
      <c r="D40" s="3" t="s">
        <v>141</v>
      </c>
      <c r="E40" s="3" t="s">
        <v>54</v>
      </c>
      <c r="F40" s="3" t="s">
        <v>142</v>
      </c>
      <c r="G40" s="3" t="s">
        <v>143</v>
      </c>
      <c r="H40" s="3" t="s">
        <v>144</v>
      </c>
      <c r="I40" s="3" t="s">
        <v>145</v>
      </c>
      <c r="J40" s="3" t="s">
        <v>321</v>
      </c>
      <c r="K40" s="3" t="s">
        <v>307</v>
      </c>
      <c r="L40" s="3" t="s">
        <v>213</v>
      </c>
    </row>
    <row r="41" spans="1:12">
      <c r="A41" s="3">
        <v>40</v>
      </c>
      <c r="B41" s="3" t="s">
        <v>450</v>
      </c>
      <c r="C41" s="3" t="s">
        <v>285</v>
      </c>
      <c r="D41" s="3" t="s">
        <v>146</v>
      </c>
      <c r="E41" s="3" t="s">
        <v>31</v>
      </c>
      <c r="F41" s="3" t="s">
        <v>236</v>
      </c>
      <c r="G41" s="3" t="s">
        <v>147</v>
      </c>
      <c r="H41" s="3" t="s">
        <v>148</v>
      </c>
      <c r="I41" s="3" t="s">
        <v>148</v>
      </c>
      <c r="J41" s="3" t="s">
        <v>343</v>
      </c>
      <c r="K41" s="3" t="s">
        <v>315</v>
      </c>
      <c r="L41" s="3" t="s">
        <v>214</v>
      </c>
    </row>
    <row r="42" spans="1:12">
      <c r="A42" s="3">
        <v>41</v>
      </c>
      <c r="B42" s="25" t="s">
        <v>451</v>
      </c>
      <c r="C42" s="3" t="s">
        <v>427</v>
      </c>
      <c r="D42" s="3" t="s">
        <v>445</v>
      </c>
      <c r="E42" s="3" t="s">
        <v>270</v>
      </c>
      <c r="F42" s="3" t="s">
        <v>446</v>
      </c>
      <c r="G42" s="3" t="s">
        <v>447</v>
      </c>
      <c r="H42" s="3" t="s">
        <v>448</v>
      </c>
      <c r="I42" s="3" t="s">
        <v>449</v>
      </c>
      <c r="J42" s="3" t="s">
        <v>444</v>
      </c>
      <c r="K42" s="3" t="s">
        <v>329</v>
      </c>
    </row>
    <row r="43" spans="1:12">
      <c r="A43" s="3">
        <v>42</v>
      </c>
      <c r="B43" s="3" t="s">
        <v>295</v>
      </c>
      <c r="C43" s="3" t="s">
        <v>285</v>
      </c>
      <c r="D43" s="3" t="s">
        <v>296</v>
      </c>
      <c r="E43" s="3" t="s">
        <v>291</v>
      </c>
      <c r="F43" s="3" t="s">
        <v>297</v>
      </c>
      <c r="G43" s="3" t="s">
        <v>298</v>
      </c>
      <c r="H43" s="3" t="s">
        <v>299</v>
      </c>
      <c r="I43" s="3" t="s">
        <v>300</v>
      </c>
      <c r="J43" s="3" t="s">
        <v>353</v>
      </c>
      <c r="K43" s="3" t="s">
        <v>356</v>
      </c>
      <c r="L43" s="3" t="s">
        <v>441</v>
      </c>
    </row>
    <row r="44" spans="1:12">
      <c r="A44" s="3">
        <v>43</v>
      </c>
      <c r="B44" s="3" t="s">
        <v>149</v>
      </c>
      <c r="C44" s="3" t="s">
        <v>285</v>
      </c>
      <c r="D44" s="3" t="s">
        <v>150</v>
      </c>
      <c r="E44" s="3" t="s">
        <v>38</v>
      </c>
      <c r="F44" s="3" t="s">
        <v>294</v>
      </c>
      <c r="G44" s="4" t="s">
        <v>286</v>
      </c>
      <c r="H44" s="3" t="s">
        <v>151</v>
      </c>
      <c r="I44" s="3" t="s">
        <v>151</v>
      </c>
      <c r="J44" s="3" t="s">
        <v>336</v>
      </c>
      <c r="K44" s="3" t="s">
        <v>360</v>
      </c>
      <c r="L44" s="3" t="s">
        <v>215</v>
      </c>
    </row>
    <row r="45" spans="1:12">
      <c r="A45" s="3">
        <v>44</v>
      </c>
      <c r="B45" s="3" t="s">
        <v>152</v>
      </c>
      <c r="C45" s="3" t="s">
        <v>285</v>
      </c>
      <c r="D45" s="3" t="s">
        <v>153</v>
      </c>
      <c r="E45" s="3" t="s">
        <v>12</v>
      </c>
      <c r="F45" s="3" t="s">
        <v>154</v>
      </c>
      <c r="G45" s="4" t="s">
        <v>286</v>
      </c>
      <c r="H45" s="3" t="s">
        <v>155</v>
      </c>
      <c r="I45" s="3" t="s">
        <v>155</v>
      </c>
      <c r="J45" s="3" t="s">
        <v>344</v>
      </c>
      <c r="K45" s="3" t="s">
        <v>307</v>
      </c>
      <c r="L45" s="3" t="s">
        <v>216</v>
      </c>
    </row>
    <row r="46" spans="1:12">
      <c r="A46" s="3">
        <v>45</v>
      </c>
      <c r="B46" s="3" t="s">
        <v>156</v>
      </c>
      <c r="C46" s="3" t="s">
        <v>285</v>
      </c>
      <c r="D46" s="3" t="s">
        <v>157</v>
      </c>
      <c r="E46" s="3" t="s">
        <v>140</v>
      </c>
      <c r="F46" s="3" t="s">
        <v>158</v>
      </c>
      <c r="G46" s="4" t="s">
        <v>286</v>
      </c>
      <c r="H46" s="3" t="s">
        <v>159</v>
      </c>
      <c r="I46" s="3" t="s">
        <v>160</v>
      </c>
      <c r="J46" s="3" t="s">
        <v>321</v>
      </c>
      <c r="K46" s="3" t="s">
        <v>311</v>
      </c>
      <c r="L46" s="3" t="s">
        <v>217</v>
      </c>
    </row>
    <row r="47" spans="1:12">
      <c r="A47" s="3">
        <v>46</v>
      </c>
      <c r="B47" s="3" t="s">
        <v>362</v>
      </c>
      <c r="C47" s="3" t="s">
        <v>285</v>
      </c>
      <c r="D47" s="3" t="s">
        <v>363</v>
      </c>
      <c r="E47" s="3" t="s">
        <v>364</v>
      </c>
      <c r="F47" s="3" t="s">
        <v>365</v>
      </c>
      <c r="G47" s="4" t="s">
        <v>286</v>
      </c>
      <c r="H47" s="3" t="s">
        <v>366</v>
      </c>
      <c r="I47" s="3" t="s">
        <v>366</v>
      </c>
      <c r="J47" s="3" t="s">
        <v>353</v>
      </c>
      <c r="K47" s="3" t="s">
        <v>367</v>
      </c>
      <c r="L47" s="3" t="s">
        <v>454</v>
      </c>
    </row>
    <row r="48" spans="1:12">
      <c r="A48" s="3">
        <v>47</v>
      </c>
      <c r="B48" s="3" t="s">
        <v>161</v>
      </c>
      <c r="C48" s="3" t="s">
        <v>285</v>
      </c>
      <c r="D48" s="3" t="s">
        <v>162</v>
      </c>
      <c r="E48" s="3" t="s">
        <v>163</v>
      </c>
      <c r="F48" s="3" t="s">
        <v>164</v>
      </c>
      <c r="G48" s="4" t="s">
        <v>286</v>
      </c>
      <c r="H48" s="3" t="s">
        <v>165</v>
      </c>
      <c r="I48" s="3" t="s">
        <v>165</v>
      </c>
      <c r="J48" s="3" t="s">
        <v>320</v>
      </c>
      <c r="K48" s="3" t="s">
        <v>307</v>
      </c>
      <c r="L48" s="3" t="s">
        <v>218</v>
      </c>
    </row>
    <row r="49" spans="1:12">
      <c r="A49" s="3">
        <v>48</v>
      </c>
      <c r="B49" s="3" t="s">
        <v>166</v>
      </c>
      <c r="C49" s="3" t="s">
        <v>285</v>
      </c>
      <c r="D49" s="3" t="s">
        <v>167</v>
      </c>
      <c r="E49" s="3" t="s">
        <v>110</v>
      </c>
      <c r="F49" s="3" t="s">
        <v>168</v>
      </c>
      <c r="G49" s="4" t="s">
        <v>286</v>
      </c>
      <c r="H49" s="3" t="s">
        <v>169</v>
      </c>
      <c r="I49" s="3" t="s">
        <v>169</v>
      </c>
      <c r="J49" s="3" t="s">
        <v>345</v>
      </c>
      <c r="K49" s="3" t="s">
        <v>311</v>
      </c>
      <c r="L49" s="3" t="s">
        <v>285</v>
      </c>
    </row>
    <row r="50" spans="1:12">
      <c r="A50" s="3">
        <v>49</v>
      </c>
      <c r="B50" s="3" t="s">
        <v>430</v>
      </c>
      <c r="C50" s="3" t="s">
        <v>433</v>
      </c>
      <c r="D50" s="3" t="s">
        <v>434</v>
      </c>
      <c r="E50" s="3" t="s">
        <v>272</v>
      </c>
      <c r="F50" s="3" t="s">
        <v>435</v>
      </c>
      <c r="G50" s="4" t="s">
        <v>436</v>
      </c>
      <c r="H50" s="3" t="s">
        <v>437</v>
      </c>
      <c r="I50" s="3" t="s">
        <v>438</v>
      </c>
      <c r="J50" s="3" t="s">
        <v>431</v>
      </c>
      <c r="K50" s="3" t="s">
        <v>432</v>
      </c>
      <c r="L50" s="3" t="s">
        <v>379</v>
      </c>
    </row>
    <row r="51" spans="1:12">
      <c r="A51" s="3">
        <v>50</v>
      </c>
      <c r="B51" s="3" t="s">
        <v>170</v>
      </c>
      <c r="C51" s="3" t="s">
        <v>244</v>
      </c>
      <c r="D51" s="3" t="s">
        <v>171</v>
      </c>
      <c r="E51" s="3" t="s">
        <v>38</v>
      </c>
      <c r="F51" s="3" t="s">
        <v>289</v>
      </c>
      <c r="G51" s="4" t="s">
        <v>286</v>
      </c>
      <c r="H51" s="3" t="s">
        <v>172</v>
      </c>
      <c r="I51" s="3" t="s">
        <v>173</v>
      </c>
      <c r="J51" s="3" t="s">
        <v>325</v>
      </c>
      <c r="K51" s="3" t="s">
        <v>307</v>
      </c>
      <c r="L51" s="3" t="s">
        <v>379</v>
      </c>
    </row>
    <row r="52" spans="1:12">
      <c r="A52" s="3">
        <v>51</v>
      </c>
      <c r="B52" s="3" t="s">
        <v>174</v>
      </c>
      <c r="C52" s="3" t="s">
        <v>245</v>
      </c>
      <c r="D52" s="3" t="s">
        <v>175</v>
      </c>
      <c r="E52" s="3" t="s">
        <v>54</v>
      </c>
      <c r="F52" s="3" t="s">
        <v>176</v>
      </c>
      <c r="G52" s="4" t="s">
        <v>286</v>
      </c>
      <c r="H52" s="3" t="s">
        <v>177</v>
      </c>
      <c r="I52" s="3" t="s">
        <v>178</v>
      </c>
      <c r="J52" s="3" t="s">
        <v>346</v>
      </c>
      <c r="K52" s="3" t="s">
        <v>307</v>
      </c>
      <c r="L52" s="3" t="s">
        <v>424</v>
      </c>
    </row>
    <row r="53" spans="1:12">
      <c r="A53" s="3">
        <v>52</v>
      </c>
      <c r="B53" s="3" t="s">
        <v>179</v>
      </c>
      <c r="C53" s="3" t="s">
        <v>267</v>
      </c>
      <c r="D53" s="3" t="s">
        <v>180</v>
      </c>
      <c r="E53" s="3" t="s">
        <v>31</v>
      </c>
      <c r="F53" s="3" t="s">
        <v>237</v>
      </c>
      <c r="G53" s="3" t="s">
        <v>181</v>
      </c>
      <c r="H53" s="3" t="s">
        <v>182</v>
      </c>
      <c r="I53" s="3" t="s">
        <v>399</v>
      </c>
      <c r="J53" s="3" t="s">
        <v>347</v>
      </c>
      <c r="K53" s="3" t="s">
        <v>307</v>
      </c>
      <c r="L53" s="3" t="s">
        <v>285</v>
      </c>
    </row>
    <row r="54" spans="1:12">
      <c r="A54" s="3">
        <v>53</v>
      </c>
      <c r="B54" s="3" t="s">
        <v>183</v>
      </c>
      <c r="C54" s="3" t="s">
        <v>268</v>
      </c>
      <c r="D54" s="3" t="s">
        <v>184</v>
      </c>
      <c r="E54" s="3" t="s">
        <v>291</v>
      </c>
      <c r="F54" s="3" t="s">
        <v>371</v>
      </c>
      <c r="G54" s="3" t="s">
        <v>185</v>
      </c>
      <c r="H54" s="3" t="s">
        <v>186</v>
      </c>
      <c r="I54" s="3" t="s">
        <v>187</v>
      </c>
      <c r="J54" s="3" t="s">
        <v>323</v>
      </c>
      <c r="K54" s="3" t="s">
        <v>348</v>
      </c>
      <c r="L54" s="3" t="s">
        <v>285</v>
      </c>
    </row>
    <row r="55" spans="1:12">
      <c r="A55" s="3">
        <v>54</v>
      </c>
      <c r="B55" s="3" t="s">
        <v>188</v>
      </c>
      <c r="C55" s="3" t="s">
        <v>285</v>
      </c>
      <c r="D55" s="3" t="s">
        <v>189</v>
      </c>
      <c r="E55" s="3" t="s">
        <v>291</v>
      </c>
      <c r="F55" s="3" t="s">
        <v>290</v>
      </c>
      <c r="G55" s="3" t="s">
        <v>376</v>
      </c>
      <c r="H55" s="3" t="s">
        <v>190</v>
      </c>
      <c r="I55" s="3" t="s">
        <v>191</v>
      </c>
      <c r="J55" s="3" t="s">
        <v>321</v>
      </c>
      <c r="K55" s="3" t="s">
        <v>307</v>
      </c>
      <c r="L55" s="3" t="s">
        <v>219</v>
      </c>
    </row>
    <row r="56" spans="1:12">
      <c r="A56" s="3">
        <v>55</v>
      </c>
      <c r="B56" s="3" t="s">
        <v>192</v>
      </c>
      <c r="C56" s="3" t="s">
        <v>370</v>
      </c>
      <c r="D56" s="3" t="s">
        <v>193</v>
      </c>
      <c r="E56" s="3" t="s">
        <v>270</v>
      </c>
      <c r="F56" s="3" t="s">
        <v>425</v>
      </c>
      <c r="G56" s="3" t="s">
        <v>426</v>
      </c>
      <c r="H56" s="3" t="s">
        <v>241</v>
      </c>
      <c r="I56" s="3" t="s">
        <v>242</v>
      </c>
      <c r="J56" s="3" t="s">
        <v>349</v>
      </c>
      <c r="K56" s="3" t="s">
        <v>350</v>
      </c>
      <c r="L56" s="3" t="s">
        <v>369</v>
      </c>
    </row>
    <row r="57" spans="1:12">
      <c r="A57" s="3">
        <v>56</v>
      </c>
      <c r="B57" s="3" t="s">
        <v>194</v>
      </c>
      <c r="C57" s="3" t="s">
        <v>285</v>
      </c>
      <c r="D57" s="3" t="s">
        <v>195</v>
      </c>
      <c r="E57" s="3" t="s">
        <v>12</v>
      </c>
      <c r="F57" s="3" t="s">
        <v>196</v>
      </c>
      <c r="G57" s="4" t="s">
        <v>286</v>
      </c>
      <c r="H57" s="3" t="s">
        <v>197</v>
      </c>
      <c r="I57" s="3" t="s">
        <v>198</v>
      </c>
      <c r="J57" s="3" t="s">
        <v>316</v>
      </c>
      <c r="K57" s="3" t="s">
        <v>307</v>
      </c>
      <c r="L57" s="3" t="s">
        <v>285</v>
      </c>
    </row>
    <row r="58" spans="1:12">
      <c r="A58" s="3">
        <v>57</v>
      </c>
      <c r="B58" s="3" t="s">
        <v>384</v>
      </c>
      <c r="C58" s="3" t="s">
        <v>375</v>
      </c>
      <c r="D58" s="3" t="s">
        <v>377</v>
      </c>
      <c r="E58" s="3" t="s">
        <v>382</v>
      </c>
      <c r="F58" s="3" t="s">
        <v>380</v>
      </c>
      <c r="G58" s="3" t="s">
        <v>381</v>
      </c>
      <c r="H58" s="3" t="s">
        <v>383</v>
      </c>
      <c r="I58" s="3" t="s">
        <v>383</v>
      </c>
      <c r="J58" s="3" t="s">
        <v>387</v>
      </c>
      <c r="K58" s="3" t="s">
        <v>378</v>
      </c>
      <c r="L58" s="3" t="s">
        <v>379</v>
      </c>
    </row>
    <row r="59" spans="1:12">
      <c r="A59" s="3">
        <v>58</v>
      </c>
      <c r="B59" s="3" t="s">
        <v>199</v>
      </c>
      <c r="C59" s="3" t="s">
        <v>285</v>
      </c>
      <c r="G59" s="4" t="s">
        <v>286</v>
      </c>
      <c r="J59" s="3" t="s">
        <v>320</v>
      </c>
      <c r="K59" s="3" t="s">
        <v>341</v>
      </c>
    </row>
    <row r="60" spans="1:12">
      <c r="A60" s="3">
        <v>59</v>
      </c>
      <c r="B60" s="3" t="s">
        <v>203</v>
      </c>
      <c r="C60" s="3" t="s">
        <v>285</v>
      </c>
      <c r="D60" s="3" t="s">
        <v>201</v>
      </c>
      <c r="E60" s="3" t="s">
        <v>12</v>
      </c>
      <c r="F60" s="3" t="s">
        <v>200</v>
      </c>
      <c r="G60" s="4" t="s">
        <v>286</v>
      </c>
      <c r="H60" s="3" t="s">
        <v>202</v>
      </c>
      <c r="I60" s="3" t="s">
        <v>278</v>
      </c>
      <c r="J60" s="3" t="s">
        <v>351</v>
      </c>
      <c r="K60" s="3" t="s">
        <v>352</v>
      </c>
      <c r="L60" s="3" t="s">
        <v>221</v>
      </c>
    </row>
    <row r="61" spans="1:12">
      <c r="A61" s="3">
        <v>60</v>
      </c>
      <c r="B61" s="3" t="s">
        <v>204</v>
      </c>
      <c r="C61" s="3" t="s">
        <v>285</v>
      </c>
      <c r="D61" s="3" t="s">
        <v>205</v>
      </c>
      <c r="E61" s="3" t="s">
        <v>140</v>
      </c>
      <c r="F61" s="3" t="s">
        <v>238</v>
      </c>
      <c r="G61" s="3" t="s">
        <v>206</v>
      </c>
      <c r="H61" s="3" t="s">
        <v>207</v>
      </c>
      <c r="I61" s="3" t="s">
        <v>207</v>
      </c>
      <c r="J61" s="3" t="s">
        <v>321</v>
      </c>
      <c r="K61" s="3" t="s">
        <v>356</v>
      </c>
      <c r="L61" s="3" t="s">
        <v>223</v>
      </c>
    </row>
    <row r="62" spans="1:12">
      <c r="B62" s="1"/>
    </row>
    <row r="63" spans="1:12">
      <c r="E63" s="1"/>
      <c r="H63" s="1"/>
      <c r="J63" s="1"/>
    </row>
    <row r="64" spans="1:12">
      <c r="B64" s="1"/>
    </row>
    <row r="66" spans="2:2">
      <c r="B66" s="1"/>
    </row>
    <row r="67" spans="2:2">
      <c r="B67" s="1"/>
    </row>
    <row r="69" spans="2:2">
      <c r="B69" s="1"/>
    </row>
    <row r="71" spans="2:2">
      <c r="B71" s="1"/>
    </row>
    <row r="73" spans="2:2">
      <c r="B73" s="1"/>
    </row>
    <row r="75" spans="2:2">
      <c r="B75" s="2"/>
    </row>
  </sheetData>
  <sortState xmlns:xlrd2="http://schemas.microsoft.com/office/spreadsheetml/2017/richdata2" ref="A2:I75">
    <sortCondition ref="A2:A75"/>
  </sortState>
  <phoneticPr fontId="1"/>
  <pageMargins left="0.7" right="0.7" top="0.75" bottom="0.75" header="0.3" footer="0.3"/>
  <pageSetup paperSize="9" orientation="portrait" horizontalDpi="4294967293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10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石川　博之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　ＥＩＹＵ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Ｇｒｅｅｎ Ｄｅｎｔａｌ Ｃｌｉｎｉｃ　緑園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245-0002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横浜市泉区緑園４－１－６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ジスタスビル　２Ｆ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045-813-4618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045-813-3002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100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11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伊東　剛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伊東歯科医院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横浜市泉区上飯田町３１７３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メイプレ中和田　２Ｆ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045-804-7011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045-804-7011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12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江口　幸壽千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江口歯科医院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245-0002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横浜市泉区緑園２－６－１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045-812-8041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045-812-8041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13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大久保　裕児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大久保歯科医院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245-0002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横浜市泉区緑園５－２９－１０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緑園クリニックビル１Ｆ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045-814-6480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045-814-6481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14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小川　武志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小川歯科医院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横浜市泉区岡津町１２２８－２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045-810-4118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045-810-4119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15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奥野　浩一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おくの歯科医院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横浜市泉区和泉中央南１－２３－１０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045-801-0400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045-801-0400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16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小野　清一郎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医療法人ビクトリア会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小野歯科医院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横浜市泉区中田南５－６５－１９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045-801-6480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045-801-6480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17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恩田　弘太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　弘和会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恩田歯科医院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横浜市泉区上飯田町１０９７－３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045-802-3330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045-802-3330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18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金指　幹元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横浜いずみ台病院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245-0016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横浜市泉区和泉町７８３８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045-806-1131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045-806-1132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19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川上　敬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かわかみファミリ－歯科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横浜市泉区中田南４－４３－３４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045-410-9990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045-410-9991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0"/>
  <sheetViews>
    <sheetView topLeftCell="A64"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會川　留美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會川歯科医院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横浜市泉区中田南３－６－1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045-804-1182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045-803-1184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20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菊池　強郎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菊池歯科医院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横浜市泉区和泉中央南１－２３－３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045-802-8371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045-802-8168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21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桑原　康雄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あくわ歯科医院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245-0016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横浜市泉区和泉町６２３４－８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045-804-3411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045-804-3411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22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櫻井　玲奈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　志健会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アップル歯科クリニック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245-0002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横浜市泉区緑園1-18-14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045-410-8214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045-410-8214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23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佐藤　資記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くずのぐち歯科クリニック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横浜市泉区中田東２－１－５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鈴木ビル２０１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045-803-2111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045-803-2111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24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佐藤　佑輔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和泉町歯科クリニック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横浜市泉区和泉中央北１－３１－１６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045-802-2243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045-802-2294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25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塩田　尚弘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 日桜会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弥生台マノア歯科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横浜市泉区弥生台１６−１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相鉄ライフやよい台１階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045-435-9666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045-435-9322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26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白神　義文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白神歯科クリニック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横浜市泉区中田南１－４０－５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045-804-6808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045-804-6808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27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鈴木　皓大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さくら歯科クリニック中田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横浜市泉区中田南４−１−４５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シェリールラヴィ１階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045-410-7119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不明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28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高野　都喜子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たてばスマイル歯科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横浜市泉区和泉中央南２－１２－５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045-410-7274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045-410-7274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29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高橋　信一郎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　徳信会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弥生台歯科医院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横浜市泉区弥生台１３－４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横山ビル２Ｆ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045-812-4582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045-812-4582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相沢　保芳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相沢歯科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245-0016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横浜市泉区和泉町５７３２－１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045-804-1655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045-804-1655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30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高橋　信人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　徳信会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弥生台歯科医院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横浜市泉区弥生台１３－４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横山ビル２Ｆ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045-812-4582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045-812-4582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31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髙堀　哲雄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たかほり歯科口腔外科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245-0022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横浜市泉区和泉が丘１－２８－３２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045-800-4141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045-800-4343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32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田尻下　和子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いずみ野歯科医院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245-0016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横浜市泉区和泉町６２１６－１３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045-803-6811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045-805-2488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33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千原　賢士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医療法人社団ケイアンドシー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緑園歯科医院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245-0002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横浜市泉区緑園１－４－1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オ－シャンテラス緑園　１階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045-813-1018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045-813-1018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34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長　幸雄</v>
      </c>
      <c r="D3" s="17"/>
    </row>
    <row r="4" spans="1:4" ht="22.5" customHeight="1">
      <c r="A4" s="27"/>
      <c r="B4" s="15" t="s">
        <v>303</v>
      </c>
      <c r="C4" s="20">
        <f>VLOOKUP(B1,'R3年度名簿'!A:I,3,FALSE)</f>
        <v>0</v>
      </c>
      <c r="D4" s="15"/>
    </row>
    <row r="5" spans="1:4" ht="22.5" customHeight="1">
      <c r="A5" s="27"/>
      <c r="B5" s="15" t="s">
        <v>304</v>
      </c>
      <c r="C5" s="21">
        <f>VLOOKUP(B1,'R3年度名簿'!A:I,4,FALSE)</f>
        <v>0</v>
      </c>
      <c r="D5" s="15"/>
    </row>
    <row r="6" spans="1:4" ht="22.5" customHeight="1">
      <c r="A6" s="27"/>
      <c r="B6" s="15" t="s">
        <v>301</v>
      </c>
      <c r="C6" s="21">
        <f>VLOOKUP(B1,'R3年度名簿'!A:I,5,FALSE)</f>
        <v>0</v>
      </c>
      <c r="D6" s="15"/>
    </row>
    <row r="7" spans="1:4" ht="22.5" customHeight="1">
      <c r="A7" s="27"/>
      <c r="B7" s="15" t="s">
        <v>302</v>
      </c>
      <c r="C7" s="21">
        <f>VLOOKUP(B1,'R3年度名簿'!A:I,6,FALSE)</f>
        <v>0</v>
      </c>
      <c r="D7" s="15"/>
    </row>
    <row r="8" spans="1:4" ht="22.5" customHeight="1">
      <c r="A8" s="27"/>
      <c r="B8" s="15" t="s">
        <v>225</v>
      </c>
      <c r="C8" s="21">
        <f>VLOOKUP(B1,'R3年度名簿'!A:I,7,FALSE)</f>
        <v>0</v>
      </c>
      <c r="D8" s="15"/>
    </row>
    <row r="9" spans="1:4" ht="22.5" customHeight="1">
      <c r="A9" s="27"/>
      <c r="B9" s="15" t="s">
        <v>421</v>
      </c>
      <c r="C9" s="21">
        <f>VLOOKUP(B1,'R3年度名簿'!A:I,8,FALSE)</f>
        <v>0</v>
      </c>
      <c r="D9" s="15"/>
    </row>
    <row r="10" spans="1:4" ht="22.5" customHeight="1">
      <c r="A10" s="27"/>
      <c r="B10" s="15" t="s">
        <v>422</v>
      </c>
      <c r="C10" s="21">
        <f>VLOOKUP(B1,'R3年度名簿'!A:I,9,FALSE)</f>
        <v>0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35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七栗　隆行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七栗歯科医院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横浜市泉区和泉中央南４－１－１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ストリ－ムプラザ　２Ｂ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045-802-8811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045-802-8811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36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西島　國明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　玄有会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西島歯科医院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横浜市泉区中田南２－１７－１２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045-802-6207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045-802-6534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37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新田　栄子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むろふし歯科クリニック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横浜市泉区中田東１－１－２５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３Ｆ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045-804-7737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045-804-7737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38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新田　兼久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新田歯科医院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245-0012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横浜市泉区中田北２－７－１７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045-802-3706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045-805-1622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39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橋本　和喜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橋本歯科医院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横浜市泉区上飯田町１３３１－４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上飯田郵便局２Ｆ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045-804-2654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045-804-5604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相庭　常人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あいば歯科医院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横浜市泉区中田東１－３７－２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045-802-1765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045-802-1729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40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林　直樹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なおき歯科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245-0002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横浜市泉区緑園１－１－１４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オベリスク　３０１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045-812-5626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045-812-5626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41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林　昌輝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 日桜会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いずみ中央マノア歯科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横浜市泉区和泉中央南５−１４−１３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相鉄ライフいずみ中央２階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045-806-0322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045-806-0323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42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藤村　哲彦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いずみ中央駅前歯科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横浜市泉区和泉中央北4-30-7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それいゆ泉　１階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045-438-9242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045-438-9241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43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藤原　康行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ふじ歯科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横浜市泉区弥生台２４－１１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045-813-7047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045-813-7047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44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細谷　秀樹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細谷歯科医院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245-0016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横浜市泉区和泉町５７３３－１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045-804-2565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045-804-2565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45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本間　雅之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本間歯科医院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245-0006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横浜市泉区西が岡１－６－４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045-813-0803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045-813-2896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46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前原　勝洋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ルーエ歯科クリニック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横浜市泉区岡津町５９７－７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045-410-9888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045-410-9888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47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曲山　政則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曲山歯科医院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245-0009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横浜市泉区新橋町１１９７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045-812-0018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045-812-0018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48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松田　竹比虎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松田歯科医院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245-0022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横浜市泉区和泉が丘１－３１－３７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045-804-1190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045-804-1190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49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水共　優一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医療法人社団ユニメディコ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山手台クリニック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横浜市泉区領家３−２−４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山手台IKプラザ２F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045-814-6821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045-814-6829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青木　浩史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　華更会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ブル－ラインデンタルオフィス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横浜市泉区中田東３－１－５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第５ミキビル１０１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045-800-4618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045-800-4567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50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三田　浩明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医療法人ＭＯＯ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三田矯正歯科医院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横浜市泉区弥生台１２－１７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045-810-1353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045-810-1354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51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宮内　錦一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医療法人社団泉栄会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宮内歯科医院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横浜市泉区上飯田町９３８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045-801-8732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045-801-8648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52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武藤　勝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医療法人社団　緑香会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むとう歯科医院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245-0002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横浜市泉区緑園２－１－１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ＧＦビル２Ｆ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045-813-6677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045-813-6688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53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毛呂　文紀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医療法人千志会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毛呂歯科医院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横浜市泉区和泉中央北４－３０－８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浅川ビル　２Ｆ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045-800-1188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045-800-1189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54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安田　裕昭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やすだ歯科医院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横浜市泉区和泉中央北２－２－２７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くじらいビル２F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045-804-1414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045-804-4443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55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山崎　貴裕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医療法人碧山会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やまざき歯科クリニック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245-0023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横浜市泉区和泉中央南１－３－４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GROW YOKOHAMA TATEBA １F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045-806-3151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045-806-3152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56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山村　寿伸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山村歯科クリニック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245-0016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横浜市泉区和泉町２５８２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045-801-2800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045-805-1400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57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湯原　勘丞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不明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HAL DENTAL CLINIC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245-0016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横浜市泉区和泉町６２１４−１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相鉄ライフいずみ野店 ２F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045-392-9120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045-392-9120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58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渡瀬　孝彦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>
        <f>VLOOKUP(B1,'R3年度名簿'!A:I,4,FALSE)</f>
        <v>0</v>
      </c>
      <c r="D5" s="15"/>
    </row>
    <row r="6" spans="1:4" ht="22.5" customHeight="1">
      <c r="A6" s="27"/>
      <c r="B6" s="15" t="s">
        <v>301</v>
      </c>
      <c r="C6" s="21">
        <f>VLOOKUP(B1,'R3年度名簿'!A:I,5,FALSE)</f>
        <v>0</v>
      </c>
      <c r="D6" s="15"/>
    </row>
    <row r="7" spans="1:4" ht="22.5" customHeight="1">
      <c r="A7" s="27"/>
      <c r="B7" s="15" t="s">
        <v>302</v>
      </c>
      <c r="C7" s="21">
        <f>VLOOKUP(B1,'R3年度名簿'!A:I,6,FALSE)</f>
        <v>0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>
        <f>VLOOKUP(B1,'R3年度名簿'!A:I,8,FALSE)</f>
        <v>0</v>
      </c>
      <c r="D9" s="15"/>
    </row>
    <row r="10" spans="1:4" ht="22.5" customHeight="1">
      <c r="A10" s="27"/>
      <c r="B10" s="15" t="s">
        <v>422</v>
      </c>
      <c r="C10" s="21">
        <f>VLOOKUP(B1,'R3年度名簿'!A:I,9,FALSE)</f>
        <v>0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59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渡瀬　秀彦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渡瀬歯科医院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245-0016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横浜市泉区和泉町１３９６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045-803-5335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045-827-3157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青沼　直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青沼歯科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245-0004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横浜市泉区領家１－９－１１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045-813-7099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045-810-1525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60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渡部　徹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わたべ歯科医院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245-0006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横浜市泉区西が岡１－２７－１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グレイス弥生台　２Ｆ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045-813-2017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045-813-2017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61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62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63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64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65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66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67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68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69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石井　仁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無し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戸塚中央歯科医院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245-0015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横浜市泉区中田西１－１－３１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045-805-3139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045-805-3167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70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71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72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73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74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75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76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D60"/>
  <sheetViews>
    <sheetView workbookViewId="0">
      <selection activeCell="B1" sqref="B1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77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D60"/>
  <sheetViews>
    <sheetView workbookViewId="0">
      <selection activeCell="B1" sqref="B1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78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79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石川　理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　翠和会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石川歯科医院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横浜市泉区弥生台１８－１３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045-812-0300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045-811-5937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D60"/>
  <sheetViews>
    <sheetView workbookViewId="0">
      <selection activeCell="B1" sqref="B1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80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81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82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83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84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85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86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87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88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89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str">
        <f>VLOOKUP(B1,'R3年度名簿'!A:I,2,FALSE)</f>
        <v>石川　隆</v>
      </c>
      <c r="D3" s="17"/>
    </row>
    <row r="4" spans="1:4" ht="22.5" customHeight="1">
      <c r="A4" s="27"/>
      <c r="B4" s="15" t="s">
        <v>303</v>
      </c>
      <c r="C4" s="20" t="str">
        <f>VLOOKUP(B1,'R3年度名簿'!A:I,3,FALSE)</f>
        <v>医療法人　翠和会</v>
      </c>
      <c r="D4" s="15"/>
    </row>
    <row r="5" spans="1:4" ht="22.5" customHeight="1">
      <c r="A5" s="27"/>
      <c r="B5" s="15" t="s">
        <v>304</v>
      </c>
      <c r="C5" s="21" t="str">
        <f>VLOOKUP(B1,'R3年度名簿'!A:I,4,FALSE)</f>
        <v>石川歯科医院</v>
      </c>
      <c r="D5" s="15"/>
    </row>
    <row r="6" spans="1:4" ht="22.5" customHeight="1">
      <c r="A6" s="27"/>
      <c r="B6" s="15" t="s">
        <v>301</v>
      </c>
      <c r="C6" s="21" t="str">
        <f>VLOOKUP(B1,'R3年度名簿'!A:I,5,FALSE)</f>
        <v>245-0008</v>
      </c>
      <c r="D6" s="15"/>
    </row>
    <row r="7" spans="1:4" ht="22.5" customHeight="1">
      <c r="A7" s="27"/>
      <c r="B7" s="15" t="s">
        <v>302</v>
      </c>
      <c r="C7" s="21" t="str">
        <f>VLOOKUP(B1,'R3年度名簿'!A:I,6,FALSE)</f>
        <v>横浜市泉区弥生台１８－１３</v>
      </c>
      <c r="D7" s="15"/>
    </row>
    <row r="8" spans="1:4" ht="22.5" customHeight="1">
      <c r="A8" s="27"/>
      <c r="B8" s="15" t="s">
        <v>225</v>
      </c>
      <c r="C8" s="21" t="str">
        <f>VLOOKUP(B1,'R3年度名簿'!A:I,7,FALSE)</f>
        <v>－－－</v>
      </c>
      <c r="D8" s="15"/>
    </row>
    <row r="9" spans="1:4" ht="22.5" customHeight="1">
      <c r="A9" s="27"/>
      <c r="B9" s="15" t="s">
        <v>421</v>
      </c>
      <c r="C9" s="21" t="str">
        <f>VLOOKUP(B1,'R3年度名簿'!A:I,8,FALSE)</f>
        <v>045-812-0300</v>
      </c>
      <c r="D9" s="15"/>
    </row>
    <row r="10" spans="1:4" ht="22.5" customHeight="1">
      <c r="A10" s="27"/>
      <c r="B10" s="15" t="s">
        <v>422</v>
      </c>
      <c r="C10" s="21" t="str">
        <f>VLOOKUP(B1,'R3年度名簿'!A:I,9,FALSE)</f>
        <v>045-811-5937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#REF!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#REF!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#REF!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#REF!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#REF!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#REF!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#REF!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#REF!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#REF!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#REF!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#REF!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#REF!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#REF!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#REF!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#REF!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#REF!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#REF!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#REF!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#REF!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#REF!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#REF!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#REF!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#REF!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90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91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92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93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94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95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96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97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98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D60"/>
  <sheetViews>
    <sheetView workbookViewId="0">
      <selection activeCell="B2" sqref="B2"/>
    </sheetView>
  </sheetViews>
  <sheetFormatPr baseColWidth="10" defaultColWidth="9" defaultRowHeight="15"/>
  <cols>
    <col min="1" max="1" width="3.1640625" style="7" customWidth="1"/>
    <col min="2" max="2" width="14.6640625" style="7" customWidth="1"/>
    <col min="3" max="3" width="35.6640625" style="7" customWidth="1"/>
    <col min="4" max="4" width="33" style="7" customWidth="1"/>
    <col min="5" max="16384" width="9" style="7"/>
  </cols>
  <sheetData>
    <row r="1" spans="1:4" ht="25.5" customHeight="1" thickBot="1">
      <c r="A1" s="10" t="s">
        <v>417</v>
      </c>
      <c r="B1" s="12">
        <v>99</v>
      </c>
      <c r="C1" s="24"/>
      <c r="D1" s="9"/>
    </row>
    <row r="2" spans="1:4" ht="22.5" customHeight="1" thickBot="1">
      <c r="A2" s="11"/>
      <c r="B2" s="13"/>
      <c r="C2" s="18" t="s">
        <v>407</v>
      </c>
      <c r="D2" s="23" t="s">
        <v>408</v>
      </c>
    </row>
    <row r="3" spans="1:4" ht="22.5" customHeight="1">
      <c r="A3" s="26" t="s">
        <v>409</v>
      </c>
      <c r="B3" s="14" t="s">
        <v>1</v>
      </c>
      <c r="C3" s="19" t="e">
        <f>VLOOKUP(B1,'R3年度名簿'!A:I,2,FALSE)</f>
        <v>#N/A</v>
      </c>
      <c r="D3" s="17"/>
    </row>
    <row r="4" spans="1:4" ht="22.5" customHeight="1">
      <c r="A4" s="27"/>
      <c r="B4" s="15" t="s">
        <v>303</v>
      </c>
      <c r="C4" s="20" t="e">
        <f>VLOOKUP(B1,'R3年度名簿'!A:I,3,FALSE)</f>
        <v>#N/A</v>
      </c>
      <c r="D4" s="15"/>
    </row>
    <row r="5" spans="1:4" ht="22.5" customHeight="1">
      <c r="A5" s="27"/>
      <c r="B5" s="15" t="s">
        <v>304</v>
      </c>
      <c r="C5" s="21" t="e">
        <f>VLOOKUP(B1,'R3年度名簿'!A:I,4,FALSE)</f>
        <v>#N/A</v>
      </c>
      <c r="D5" s="15"/>
    </row>
    <row r="6" spans="1:4" ht="22.5" customHeight="1">
      <c r="A6" s="27"/>
      <c r="B6" s="15" t="s">
        <v>301</v>
      </c>
      <c r="C6" s="21" t="e">
        <f>VLOOKUP(B1,'R3年度名簿'!A:I,5,FALSE)</f>
        <v>#N/A</v>
      </c>
      <c r="D6" s="15"/>
    </row>
    <row r="7" spans="1:4" ht="22.5" customHeight="1">
      <c r="A7" s="27"/>
      <c r="B7" s="15" t="s">
        <v>302</v>
      </c>
      <c r="C7" s="21" t="e">
        <f>VLOOKUP(B1,'R3年度名簿'!A:I,6,FALSE)</f>
        <v>#N/A</v>
      </c>
      <c r="D7" s="15"/>
    </row>
    <row r="8" spans="1:4" ht="22.5" customHeight="1">
      <c r="A8" s="27"/>
      <c r="B8" s="15" t="s">
        <v>225</v>
      </c>
      <c r="C8" s="21" t="e">
        <f>VLOOKUP(B1,'R3年度名簿'!A:I,7,FALSE)</f>
        <v>#N/A</v>
      </c>
      <c r="D8" s="15"/>
    </row>
    <row r="9" spans="1:4" ht="22.5" customHeight="1">
      <c r="A9" s="27"/>
      <c r="B9" s="15" t="s">
        <v>421</v>
      </c>
      <c r="C9" s="21" t="e">
        <f>VLOOKUP(B1,'R3年度名簿'!A:I,8,FALSE)</f>
        <v>#N/A</v>
      </c>
      <c r="D9" s="15"/>
    </row>
    <row r="10" spans="1:4" ht="22.5" customHeight="1">
      <c r="A10" s="27"/>
      <c r="B10" s="15" t="s">
        <v>422</v>
      </c>
      <c r="C10" s="21" t="e">
        <f>VLOOKUP(B1,'R3年度名簿'!A:I,9,FALSE)</f>
        <v>#N/A</v>
      </c>
      <c r="D10" s="15"/>
    </row>
    <row r="11" spans="1:4" ht="22.5" customHeight="1">
      <c r="A11" s="27"/>
      <c r="B11" s="15" t="s">
        <v>418</v>
      </c>
      <c r="C11" s="21" t="e">
        <f>VLOOKUP(B1,'R3年度名簿'!A:I,10,FALSE)</f>
        <v>#N/A</v>
      </c>
      <c r="D11" s="15"/>
    </row>
    <row r="12" spans="1:4" ht="22.5" customHeight="1">
      <c r="A12" s="27"/>
      <c r="B12" s="15" t="s">
        <v>419</v>
      </c>
      <c r="C12" s="21" t="e">
        <f>VLOOKUP(B1,'R3年度名簿'!A:I,11,FALSE)</f>
        <v>#N/A</v>
      </c>
      <c r="D12" s="15"/>
    </row>
    <row r="13" spans="1:4" ht="22.5" customHeight="1" thickBot="1">
      <c r="A13" s="28"/>
      <c r="B13" s="16" t="s">
        <v>420</v>
      </c>
      <c r="C13" s="22" t="e">
        <f>VLOOKUP(B1,'R3年度名簿'!A:I,12,FALSE)</f>
        <v>#N/A</v>
      </c>
      <c r="D13" s="16"/>
    </row>
    <row r="14" spans="1:4" ht="22.5" customHeight="1">
      <c r="A14" s="26" t="s">
        <v>410</v>
      </c>
      <c r="B14" s="17" t="s">
        <v>239</v>
      </c>
      <c r="C14" s="19" t="e">
        <f>VLOOKUP(B1,'R3年度名簿'!A:I,13,FALSE)</f>
        <v>#N/A</v>
      </c>
      <c r="D14" s="17"/>
    </row>
    <row r="15" spans="1:4" ht="22.5" customHeight="1">
      <c r="A15" s="27"/>
      <c r="B15" s="15" t="s">
        <v>240</v>
      </c>
      <c r="C15" s="21" t="e">
        <f>VLOOKUP(B1,'R3年度名簿'!A:I,14,FALSE)</f>
        <v>#N/A</v>
      </c>
      <c r="D15" s="15"/>
    </row>
    <row r="16" spans="1:4" ht="22.5" customHeight="1">
      <c r="A16" s="27"/>
      <c r="B16" s="15" t="s">
        <v>252</v>
      </c>
      <c r="C16" s="21" t="e">
        <f>VLOOKUP(B1,'R3年度名簿'!A:I,15,FALSE)</f>
        <v>#N/A</v>
      </c>
      <c r="D16" s="15"/>
    </row>
    <row r="17" spans="1:4" ht="22.5" customHeight="1">
      <c r="A17" s="27"/>
      <c r="B17" s="15" t="s">
        <v>253</v>
      </c>
      <c r="C17" s="21" t="e">
        <f>VLOOKUP(B1,'R3年度名簿'!A:I,16,FALSE)</f>
        <v>#N/A</v>
      </c>
      <c r="D17" s="15"/>
    </row>
    <row r="18" spans="1:4" ht="22.5" customHeight="1">
      <c r="A18" s="27"/>
      <c r="B18" s="15" t="s">
        <v>254</v>
      </c>
      <c r="C18" s="21" t="e">
        <f>VLOOKUP(B1,'R3年度名簿'!A:I,17,FALSE)</f>
        <v>#N/A</v>
      </c>
      <c r="D18" s="15"/>
    </row>
    <row r="19" spans="1:4" ht="22.5" customHeight="1">
      <c r="A19" s="27"/>
      <c r="B19" s="15" t="s">
        <v>255</v>
      </c>
      <c r="C19" s="21" t="e">
        <f>VLOOKUP(B1,'R3年度名簿'!A:I,18,FALSE)</f>
        <v>#N/A</v>
      </c>
      <c r="D19" s="15"/>
    </row>
    <row r="20" spans="1:4" ht="22.5" customHeight="1" thickBot="1">
      <c r="A20" s="28"/>
      <c r="B20" s="16" t="s">
        <v>256</v>
      </c>
      <c r="C20" s="22" t="e">
        <f>VLOOKUP(B1,'R3年度名簿'!A:I,19,FALSE)</f>
        <v>#N/A</v>
      </c>
      <c r="D20" s="16"/>
    </row>
    <row r="21" spans="1:4" ht="22.5" customHeight="1">
      <c r="A21" s="26" t="s">
        <v>411</v>
      </c>
      <c r="B21" s="17" t="s">
        <v>247</v>
      </c>
      <c r="C21" s="19" t="e">
        <f>VLOOKUP(B1,'R3年度名簿'!A:I,20,FALSE)</f>
        <v>#N/A</v>
      </c>
      <c r="D21" s="17"/>
    </row>
    <row r="22" spans="1:4" ht="22.5" customHeight="1">
      <c r="A22" s="27"/>
      <c r="B22" s="15" t="s">
        <v>248</v>
      </c>
      <c r="C22" s="21" t="e">
        <f>VLOOKUP(B1,'R3年度名簿'!A:I,21,FALSE)</f>
        <v>#N/A</v>
      </c>
      <c r="D22" s="15"/>
    </row>
    <row r="23" spans="1:4" ht="22.5" customHeight="1">
      <c r="A23" s="27"/>
      <c r="B23" s="15" t="s">
        <v>249</v>
      </c>
      <c r="C23" s="21" t="e">
        <f>VLOOKUP(B1,'R3年度名簿'!A:I,22,FALSE)</f>
        <v>#N/A</v>
      </c>
      <c r="D23" s="15"/>
    </row>
    <row r="24" spans="1:4" ht="22.5" customHeight="1">
      <c r="A24" s="27"/>
      <c r="B24" s="15" t="s">
        <v>250</v>
      </c>
      <c r="C24" s="21" t="e">
        <f>VLOOKUP(B1,'R3年度名簿'!A:I,23,FALSE)</f>
        <v>#N/A</v>
      </c>
      <c r="D24" s="15"/>
    </row>
    <row r="25" spans="1:4" ht="22.5" customHeight="1" thickBot="1">
      <c r="A25" s="28"/>
      <c r="B25" s="16" t="s">
        <v>251</v>
      </c>
      <c r="C25" s="22" t="e">
        <f>VLOOKUP(B1,'R3年度名簿'!A:I,24,FALSE)</f>
        <v>#N/A</v>
      </c>
      <c r="D25" s="16"/>
    </row>
    <row r="26" spans="1:4" ht="22.5" customHeight="1">
      <c r="A26" s="26" t="s">
        <v>412</v>
      </c>
      <c r="B26" s="17" t="s">
        <v>257</v>
      </c>
      <c r="C26" s="19" t="e">
        <f>VLOOKUP(B1,'R3年度名簿'!A:I,25,FALSE)</f>
        <v>#N/A</v>
      </c>
      <c r="D26" s="17"/>
    </row>
    <row r="27" spans="1:4" ht="22.5" customHeight="1">
      <c r="A27" s="27"/>
      <c r="B27" s="15" t="s">
        <v>413</v>
      </c>
      <c r="C27" s="21" t="e">
        <f>VLOOKUP(B1,'R3年度名簿'!A:I,26,FALSE)</f>
        <v>#N/A</v>
      </c>
      <c r="D27" s="15"/>
    </row>
    <row r="28" spans="1:4" ht="22.5" customHeight="1">
      <c r="A28" s="27"/>
      <c r="B28" s="15" t="s">
        <v>414</v>
      </c>
      <c r="C28" s="21" t="e">
        <f>VLOOKUP(B1,'R3年度名簿'!A:I,27,FALSE)</f>
        <v>#N/A</v>
      </c>
      <c r="D28" s="15"/>
    </row>
    <row r="29" spans="1:4" ht="22.5" customHeight="1">
      <c r="A29" s="27"/>
      <c r="B29" s="15" t="s">
        <v>413</v>
      </c>
      <c r="C29" s="21" t="e">
        <f>VLOOKUP(B1,'R3年度名簿'!A:I,28,FALSE)</f>
        <v>#N/A</v>
      </c>
      <c r="D29" s="15"/>
    </row>
    <row r="30" spans="1:4" ht="22.5" customHeight="1">
      <c r="A30" s="27"/>
      <c r="B30" s="15" t="s">
        <v>415</v>
      </c>
      <c r="C30" s="21" t="e">
        <f>VLOOKUP(B1,'R3年度名簿'!A:I,29,FALSE)</f>
        <v>#N/A</v>
      </c>
      <c r="D30" s="15"/>
    </row>
    <row r="31" spans="1:4" ht="22.5" customHeight="1">
      <c r="A31" s="27"/>
      <c r="B31" s="15" t="s">
        <v>413</v>
      </c>
      <c r="C31" s="21" t="e">
        <f>VLOOKUP(B1,'R3年度名簿'!A:I,30,FALSE)</f>
        <v>#N/A</v>
      </c>
      <c r="D31" s="15"/>
    </row>
    <row r="32" spans="1:4" ht="22.5" customHeight="1">
      <c r="A32" s="27"/>
      <c r="B32" s="15" t="s">
        <v>416</v>
      </c>
      <c r="C32" s="21" t="e">
        <f>VLOOKUP(B1,'R3年度名簿'!A:I,31,FALSE)</f>
        <v>#N/A</v>
      </c>
      <c r="D32" s="15"/>
    </row>
    <row r="33" spans="1:4" ht="22.5" customHeight="1" thickBot="1">
      <c r="A33" s="28"/>
      <c r="B33" s="16" t="s">
        <v>413</v>
      </c>
      <c r="C33" s="22" t="e">
        <f>VLOOKUP(B1,'R3年度名簿'!A:I,32,FALSE)</f>
        <v>#N/A</v>
      </c>
      <c r="D33" s="16"/>
    </row>
    <row r="34" spans="1:4" ht="25.5" customHeight="1">
      <c r="B34" s="8"/>
    </row>
    <row r="35" spans="1:4" ht="25.5" customHeight="1">
      <c r="B35" s="8"/>
    </row>
    <row r="36" spans="1:4" ht="25.5" customHeight="1"/>
    <row r="37" spans="1:4" ht="25.5" customHeight="1"/>
    <row r="38" spans="1:4" ht="25.5" customHeight="1"/>
    <row r="39" spans="1:4" ht="25.5" customHeight="1"/>
    <row r="40" spans="1:4" ht="25.5" customHeight="1"/>
    <row r="41" spans="1:4" ht="25.5" customHeight="1"/>
    <row r="42" spans="1:4" ht="25.5" customHeight="1"/>
    <row r="43" spans="1:4" ht="25.5" customHeight="1"/>
    <row r="44" spans="1:4" ht="25.5" customHeight="1"/>
    <row r="45" spans="1:4" ht="25.5" customHeight="1"/>
    <row r="46" spans="1:4" ht="25.5" customHeight="1"/>
    <row r="47" spans="1:4" ht="25.5" customHeight="1"/>
    <row r="48" spans="1: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mergeCells count="4">
    <mergeCell ref="A3:A13"/>
    <mergeCell ref="A14:A20"/>
    <mergeCell ref="A21:A25"/>
    <mergeCell ref="A26:A33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100</vt:i4>
      </vt:variant>
    </vt:vector>
  </HeadingPairs>
  <TitlesOfParts>
    <vt:vector size="100" baseType="lpstr">
      <vt:lpstr>R3年度名簿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  <vt:lpstr>Sheet56</vt:lpstr>
      <vt:lpstr>Sheet57</vt:lpstr>
      <vt:lpstr>Sheet58</vt:lpstr>
      <vt:lpstr>Sheet59</vt:lpstr>
      <vt:lpstr>Sheet60</vt:lpstr>
      <vt:lpstr>Sheet61</vt:lpstr>
      <vt:lpstr>Sheet62</vt:lpstr>
      <vt:lpstr>Sheet63</vt:lpstr>
      <vt:lpstr>Sheet64</vt:lpstr>
      <vt:lpstr>Sheet65</vt:lpstr>
      <vt:lpstr>Sheet66</vt:lpstr>
      <vt:lpstr>Sheet67</vt:lpstr>
      <vt:lpstr>Sheet68</vt:lpstr>
      <vt:lpstr>Sheet69</vt:lpstr>
      <vt:lpstr>Sheet70</vt:lpstr>
      <vt:lpstr>Sheet71</vt:lpstr>
      <vt:lpstr>Sheet72</vt:lpstr>
      <vt:lpstr>Sheet73</vt:lpstr>
      <vt:lpstr>Sheet74</vt:lpstr>
      <vt:lpstr>Sheet75</vt:lpstr>
      <vt:lpstr>Sheet76</vt:lpstr>
      <vt:lpstr>Sheet77</vt:lpstr>
      <vt:lpstr>Sheet78</vt:lpstr>
      <vt:lpstr>Sheet79</vt:lpstr>
      <vt:lpstr>Sheet80</vt:lpstr>
      <vt:lpstr>Sheet81</vt:lpstr>
      <vt:lpstr>Sheet82</vt:lpstr>
      <vt:lpstr>Sheet83</vt:lpstr>
      <vt:lpstr>Sheet84</vt:lpstr>
      <vt:lpstr>Sheet85</vt:lpstr>
      <vt:lpstr>Sheet86</vt:lpstr>
      <vt:lpstr>Sheet87</vt:lpstr>
      <vt:lpstr>Sheet88</vt:lpstr>
      <vt:lpstr>Sheet89</vt:lpstr>
      <vt:lpstr>Sheet90</vt:lpstr>
      <vt:lpstr>Sheet91</vt:lpstr>
      <vt:lpstr>Sheet92</vt:lpstr>
      <vt:lpstr>Sheet93</vt:lpstr>
      <vt:lpstr>Sheet94</vt:lpstr>
      <vt:lpstr>Sheet95</vt:lpstr>
      <vt:lpstr>Sheet96</vt:lpstr>
      <vt:lpstr>Sheet97</vt:lpstr>
      <vt:lpstr>Sheet98</vt:lpstr>
      <vt:lpstr>Sheet99</vt:lpstr>
      <vt:lpstr>Sheet100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上飯田デンタルクリニック</dc:creator>
  <cp:lastModifiedBy>三田 浩明</cp:lastModifiedBy>
  <cp:lastPrinted>2015-06-10T03:32:05Z</cp:lastPrinted>
  <dcterms:created xsi:type="dcterms:W3CDTF">2015-04-14T01:32:22Z</dcterms:created>
  <dcterms:modified xsi:type="dcterms:W3CDTF">2023-06-02T02:36:12Z</dcterms:modified>
</cp:coreProperties>
</file>